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\\adb.intra.admin.ch\Userhome$\All\config\Desktop\"/>
    </mc:Choice>
  </mc:AlternateContent>
  <workbookProtection workbookAlgorithmName="SHA-512" workbookHashValue="5ebCw1KHEliZizUJysmB1MPBWU3zlsxXHLY8lSo5+Jzu5RGrvVSbA1L/B0l+eAMqd0GVb8ajnty2SVRj1x8dlg==" workbookSaltValue="gysjHmwzWmTKyAVSEEuUVQ==" workbookSpinCount="100000" lockStructure="1"/>
  <bookViews>
    <workbookView xWindow="-38520" yWindow="-5360" windowWidth="38640" windowHeight="21240" tabRatio="807"/>
  </bookViews>
  <sheets>
    <sheet name="Info" sheetId="14" r:id="rId1"/>
    <sheet name="Arsen" sheetId="3" r:id="rId2"/>
    <sheet name="Blei" sheetId="10" r:id="rId3"/>
    <sheet name="Cadmium" sheetId="2" r:id="rId4"/>
    <sheet name="Cobalt" sheetId="5" r:id="rId5"/>
    <sheet name="Chrom" sheetId="4" r:id="rId6"/>
    <sheet name="Fluor" sheetId="7" r:id="rId7"/>
    <sheet name="Kupfer" sheetId="6" r:id="rId8"/>
    <sheet name="Nickel" sheetId="9" r:id="rId9"/>
    <sheet name="Quecksilber" sheetId="8" r:id="rId10"/>
    <sheet name="Thallium" sheetId="11" r:id="rId11"/>
    <sheet name="Zink" sheetId="13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8" i="9" l="1"/>
  <c r="C98" i="9" s="1"/>
  <c r="B97" i="9"/>
  <c r="C97" i="9" s="1"/>
  <c r="B96" i="9"/>
  <c r="C96" i="9" s="1"/>
  <c r="B95" i="9"/>
  <c r="C95" i="9"/>
  <c r="B94" i="9"/>
  <c r="C94" i="9" s="1"/>
  <c r="B93" i="9"/>
  <c r="C93" i="9"/>
  <c r="B92" i="9"/>
  <c r="C92" i="9"/>
  <c r="B91" i="9"/>
  <c r="C91" i="9" s="1"/>
  <c r="B90" i="9"/>
  <c r="C90" i="9" s="1"/>
  <c r="B89" i="9"/>
  <c r="C89" i="9" s="1"/>
  <c r="B88" i="9"/>
  <c r="C88" i="9" s="1"/>
  <c r="B87" i="9"/>
  <c r="C87" i="9" s="1"/>
  <c r="B85" i="9"/>
  <c r="C85" i="9"/>
  <c r="B84" i="9"/>
  <c r="C84" i="9"/>
  <c r="B83" i="9"/>
  <c r="C83" i="9"/>
  <c r="B82" i="9"/>
  <c r="C82" i="9" s="1"/>
  <c r="B81" i="9"/>
  <c r="C81" i="9" s="1"/>
  <c r="B80" i="9"/>
  <c r="C80" i="9" s="1"/>
  <c r="B79" i="9"/>
  <c r="C79" i="9"/>
  <c r="B78" i="9"/>
  <c r="C78" i="9"/>
  <c r="B77" i="9"/>
  <c r="C77" i="9" s="1"/>
  <c r="B76" i="9"/>
  <c r="C76" i="9" s="1"/>
  <c r="B75" i="9"/>
  <c r="C75" i="9"/>
  <c r="B74" i="9"/>
  <c r="C74" i="9" s="1"/>
  <c r="B72" i="9"/>
  <c r="C72" i="9" s="1"/>
  <c r="B71" i="9"/>
  <c r="C71" i="9" s="1"/>
  <c r="B70" i="9"/>
  <c r="C70" i="9"/>
  <c r="B69" i="9"/>
  <c r="C69" i="9" s="1"/>
  <c r="B68" i="9"/>
  <c r="C68" i="9"/>
  <c r="B67" i="9"/>
  <c r="C67" i="9"/>
  <c r="B66" i="9"/>
  <c r="C66" i="9" s="1"/>
  <c r="B65" i="9"/>
  <c r="C65" i="9" s="1"/>
  <c r="B64" i="9"/>
  <c r="C64" i="9" s="1"/>
  <c r="B63" i="9"/>
  <c r="C63" i="9" s="1"/>
  <c r="B62" i="9"/>
  <c r="C62" i="9"/>
  <c r="B61" i="9"/>
  <c r="C61" i="9"/>
  <c r="B59" i="9"/>
  <c r="C59" i="9"/>
  <c r="B58" i="9"/>
  <c r="C58" i="9"/>
  <c r="B57" i="9"/>
  <c r="C57" i="9"/>
  <c r="B56" i="9"/>
  <c r="C56" i="9" s="1"/>
  <c r="B55" i="9"/>
  <c r="C55" i="9" s="1"/>
  <c r="B54" i="9"/>
  <c r="C54" i="9" s="1"/>
  <c r="B53" i="9"/>
  <c r="C53" i="9" s="1"/>
  <c r="B52" i="9"/>
  <c r="C52" i="9" s="1"/>
  <c r="B51" i="9"/>
  <c r="C51" i="9"/>
  <c r="B50" i="9"/>
  <c r="C50" i="9" s="1"/>
  <c r="B49" i="9"/>
  <c r="C49" i="9"/>
  <c r="B48" i="9"/>
  <c r="C48" i="9" s="1"/>
  <c r="B46" i="9"/>
  <c r="C46" i="9" s="1"/>
  <c r="B45" i="9"/>
  <c r="C45" i="9" s="1"/>
  <c r="B44" i="9"/>
  <c r="C44" i="9"/>
  <c r="B43" i="9"/>
  <c r="C43" i="9" s="1"/>
  <c r="B42" i="9"/>
  <c r="C42" i="9" s="1"/>
  <c r="B41" i="9"/>
  <c r="C41" i="9"/>
  <c r="B40" i="9"/>
  <c r="C40" i="9"/>
  <c r="B39" i="9"/>
  <c r="C39" i="9" s="1"/>
  <c r="B38" i="9"/>
  <c r="C38" i="9" s="1"/>
  <c r="B37" i="9"/>
  <c r="C37" i="9" s="1"/>
  <c r="B36" i="9"/>
  <c r="C36" i="9"/>
  <c r="B35" i="9"/>
  <c r="C35" i="9" s="1"/>
  <c r="B33" i="9"/>
  <c r="C33" i="9"/>
  <c r="B32" i="9"/>
  <c r="C32" i="9" s="1"/>
  <c r="B31" i="9"/>
  <c r="C31" i="9" s="1"/>
  <c r="B30" i="9"/>
  <c r="C30" i="9" s="1"/>
  <c r="B29" i="9"/>
  <c r="C29" i="9" s="1"/>
  <c r="B28" i="9"/>
  <c r="C28" i="9" s="1"/>
  <c r="B27" i="9"/>
  <c r="C27" i="9"/>
  <c r="B26" i="9"/>
  <c r="C26" i="9"/>
  <c r="B25" i="9"/>
  <c r="C25" i="9"/>
  <c r="B24" i="9"/>
  <c r="C24" i="9"/>
  <c r="B23" i="9"/>
  <c r="C23" i="9"/>
  <c r="B22" i="9"/>
  <c r="C22" i="9" s="1"/>
  <c r="B20" i="9"/>
  <c r="C20" i="9" s="1"/>
  <c r="B19" i="9"/>
  <c r="C19" i="9" s="1"/>
  <c r="B18" i="9"/>
  <c r="C18" i="9"/>
  <c r="B17" i="9"/>
  <c r="C17" i="9" s="1"/>
  <c r="B16" i="9"/>
  <c r="C16" i="9"/>
  <c r="B15" i="9"/>
  <c r="C15" i="9"/>
  <c r="B14" i="9"/>
  <c r="C14" i="9" s="1"/>
  <c r="B13" i="9"/>
  <c r="C13" i="9" s="1"/>
  <c r="B12" i="9"/>
  <c r="C12" i="9" s="1"/>
  <c r="B11" i="9"/>
  <c r="C11" i="9" s="1"/>
  <c r="B10" i="9"/>
  <c r="C10" i="9" s="1"/>
  <c r="B9" i="9"/>
  <c r="C9" i="9" s="1"/>
  <c r="B98" i="8"/>
  <c r="C98" i="8" s="1"/>
  <c r="P98" i="8" s="1"/>
  <c r="B97" i="8"/>
  <c r="C97" i="8" s="1"/>
  <c r="O97" i="8" s="1"/>
  <c r="B96" i="8"/>
  <c r="C96" i="8" s="1"/>
  <c r="P96" i="8" s="1"/>
  <c r="B95" i="8"/>
  <c r="C95" i="8" s="1"/>
  <c r="O95" i="8" s="1"/>
  <c r="B94" i="8"/>
  <c r="C94" i="8" s="1"/>
  <c r="O94" i="8" s="1"/>
  <c r="B93" i="8"/>
  <c r="C93" i="8" s="1"/>
  <c r="N93" i="8" s="1"/>
  <c r="B92" i="8"/>
  <c r="C92" i="8" s="1"/>
  <c r="O92" i="8" s="1"/>
  <c r="B91" i="8"/>
  <c r="C91" i="8" s="1"/>
  <c r="B90" i="8"/>
  <c r="C90" i="8" s="1"/>
  <c r="B89" i="8"/>
  <c r="C89" i="8" s="1"/>
  <c r="B88" i="8"/>
  <c r="C88" i="8" s="1"/>
  <c r="B87" i="8"/>
  <c r="C87" i="8" s="1"/>
  <c r="B85" i="8"/>
  <c r="C85" i="8" s="1"/>
  <c r="O85" i="8" s="1"/>
  <c r="B84" i="8"/>
  <c r="C84" i="8" s="1"/>
  <c r="N84" i="8" s="1"/>
  <c r="B83" i="8"/>
  <c r="C83" i="8" s="1"/>
  <c r="O83" i="8" s="1"/>
  <c r="B82" i="8"/>
  <c r="C82" i="8" s="1"/>
  <c r="N82" i="8" s="1"/>
  <c r="B81" i="8"/>
  <c r="C81" i="8" s="1"/>
  <c r="P81" i="8" s="1"/>
  <c r="B80" i="8"/>
  <c r="C80" i="8" s="1"/>
  <c r="O80" i="8" s="1"/>
  <c r="B79" i="8"/>
  <c r="C79" i="8" s="1"/>
  <c r="P79" i="8" s="1"/>
  <c r="B78" i="8"/>
  <c r="C78" i="8" s="1"/>
  <c r="O78" i="8" s="1"/>
  <c r="B77" i="8"/>
  <c r="C77" i="8" s="1"/>
  <c r="B76" i="8"/>
  <c r="C76" i="8" s="1"/>
  <c r="B75" i="8"/>
  <c r="C75" i="8" s="1"/>
  <c r="B74" i="8"/>
  <c r="C74" i="8" s="1"/>
  <c r="B72" i="8"/>
  <c r="C72" i="8" s="1"/>
  <c r="P72" i="8" s="1"/>
  <c r="B71" i="8"/>
  <c r="C71" i="8" s="1"/>
  <c r="B70" i="8"/>
  <c r="C70" i="8" s="1"/>
  <c r="P70" i="8" s="1"/>
  <c r="B69" i="8"/>
  <c r="C69" i="8" s="1"/>
  <c r="O69" i="8" s="1"/>
  <c r="B68" i="8"/>
  <c r="C68" i="8" s="1"/>
  <c r="O68" i="8" s="1"/>
  <c r="B67" i="8"/>
  <c r="C67" i="8" s="1"/>
  <c r="N67" i="8" s="1"/>
  <c r="B66" i="8"/>
  <c r="C66" i="8" s="1"/>
  <c r="O66" i="8" s="1"/>
  <c r="B65" i="8"/>
  <c r="C65" i="8" s="1"/>
  <c r="B64" i="8"/>
  <c r="C64" i="8" s="1"/>
  <c r="B63" i="8"/>
  <c r="C63" i="8" s="1"/>
  <c r="B62" i="8"/>
  <c r="C62" i="8" s="1"/>
  <c r="B61" i="8"/>
  <c r="C61" i="8" s="1"/>
  <c r="B59" i="8"/>
  <c r="C59" i="8" s="1"/>
  <c r="B58" i="8"/>
  <c r="C58" i="8" s="1"/>
  <c r="N58" i="8" s="1"/>
  <c r="B57" i="8"/>
  <c r="C57" i="8" s="1"/>
  <c r="O57" i="8" s="1"/>
  <c r="B56" i="8"/>
  <c r="C56" i="8" s="1"/>
  <c r="B55" i="8"/>
  <c r="C55" i="8" s="1"/>
  <c r="P55" i="8" s="1"/>
  <c r="B54" i="8"/>
  <c r="C54" i="8" s="1"/>
  <c r="O54" i="8" s="1"/>
  <c r="B53" i="8"/>
  <c r="C53" i="8" s="1"/>
  <c r="P53" i="8" s="1"/>
  <c r="B52" i="8"/>
  <c r="C52" i="8" s="1"/>
  <c r="O52" i="8" s="1"/>
  <c r="B51" i="8"/>
  <c r="C51" i="8" s="1"/>
  <c r="B50" i="8"/>
  <c r="C50" i="8" s="1"/>
  <c r="B49" i="8"/>
  <c r="C49" i="8" s="1"/>
  <c r="B48" i="8"/>
  <c r="C48" i="8" s="1"/>
  <c r="B46" i="8"/>
  <c r="C46" i="8" s="1"/>
  <c r="P46" i="8" s="1"/>
  <c r="B45" i="8"/>
  <c r="C45" i="8" s="1"/>
  <c r="O45" i="8" s="1"/>
  <c r="B44" i="8"/>
  <c r="C44" i="8" s="1"/>
  <c r="P44" i="8" s="1"/>
  <c r="B43" i="8"/>
  <c r="C43" i="8" s="1"/>
  <c r="O43" i="8" s="1"/>
  <c r="B42" i="8"/>
  <c r="C42" i="8" s="1"/>
  <c r="O42" i="8" s="1"/>
  <c r="B41" i="8"/>
  <c r="C41" i="8" s="1"/>
  <c r="N41" i="8" s="1"/>
  <c r="B40" i="8"/>
  <c r="C40" i="8" s="1"/>
  <c r="B39" i="8"/>
  <c r="C39" i="8" s="1"/>
  <c r="B38" i="8"/>
  <c r="C38" i="8" s="1"/>
  <c r="B37" i="8"/>
  <c r="C37" i="8" s="1"/>
  <c r="B36" i="8"/>
  <c r="C36" i="8" s="1"/>
  <c r="B35" i="8"/>
  <c r="C35" i="8" s="1"/>
  <c r="B33" i="8"/>
  <c r="C33" i="8" s="1"/>
  <c r="N33" i="8" s="1"/>
  <c r="B32" i="8"/>
  <c r="C32" i="8" s="1"/>
  <c r="B31" i="8"/>
  <c r="C31" i="8" s="1"/>
  <c r="O31" i="8" s="1"/>
  <c r="B30" i="8"/>
  <c r="C30" i="8" s="1"/>
  <c r="O30" i="8" s="1"/>
  <c r="B29" i="8"/>
  <c r="C29" i="8" s="1"/>
  <c r="P29" i="8" s="1"/>
  <c r="B28" i="8"/>
  <c r="C28" i="8" s="1"/>
  <c r="O28" i="8" s="1"/>
  <c r="B27" i="8"/>
  <c r="C27" i="8" s="1"/>
  <c r="O27" i="8" s="1"/>
  <c r="B26" i="8"/>
  <c r="C26" i="8" s="1"/>
  <c r="O26" i="8" s="1"/>
  <c r="B25" i="8"/>
  <c r="C25" i="8" s="1"/>
  <c r="B24" i="8"/>
  <c r="C24" i="8" s="1"/>
  <c r="B23" i="8"/>
  <c r="C23" i="8" s="1"/>
  <c r="B22" i="8"/>
  <c r="C22" i="8" s="1"/>
  <c r="B20" i="8"/>
  <c r="C20" i="8" s="1"/>
  <c r="B19" i="8"/>
  <c r="C19" i="8" s="1"/>
  <c r="B18" i="8"/>
  <c r="C18" i="8" s="1"/>
  <c r="O18" i="8" s="1"/>
  <c r="B17" i="8"/>
  <c r="C17" i="8" s="1"/>
  <c r="O17" i="8" s="1"/>
  <c r="B16" i="8"/>
  <c r="C16" i="8" s="1"/>
  <c r="N16" i="8" s="1"/>
  <c r="B15" i="8"/>
  <c r="C15" i="8" s="1"/>
  <c r="B14" i="8"/>
  <c r="C14" i="8" s="1"/>
  <c r="O14" i="8" s="1"/>
  <c r="B13" i="8"/>
  <c r="C13" i="8" s="1"/>
  <c r="O13" i="8" s="1"/>
  <c r="B12" i="8"/>
  <c r="C12" i="8" s="1"/>
  <c r="B11" i="8"/>
  <c r="C11" i="8" s="1"/>
  <c r="B10" i="8"/>
  <c r="C10" i="8" s="1"/>
  <c r="B9" i="8"/>
  <c r="C9" i="8" s="1"/>
  <c r="B98" i="7"/>
  <c r="C98" i="7" s="1"/>
  <c r="B97" i="7"/>
  <c r="C97" i="7" s="1"/>
  <c r="B96" i="7"/>
  <c r="C96" i="7" s="1"/>
  <c r="B95" i="7"/>
  <c r="C95" i="7" s="1"/>
  <c r="B94" i="7"/>
  <c r="C94" i="7" s="1"/>
  <c r="B93" i="7"/>
  <c r="C93" i="7"/>
  <c r="B92" i="7"/>
  <c r="C92" i="7" s="1"/>
  <c r="B91" i="7"/>
  <c r="C91" i="7"/>
  <c r="B90" i="7"/>
  <c r="C90" i="7" s="1"/>
  <c r="B89" i="7"/>
  <c r="C89" i="7"/>
  <c r="B88" i="7"/>
  <c r="C88" i="7" s="1"/>
  <c r="B87" i="7"/>
  <c r="C87" i="7" s="1"/>
  <c r="B85" i="7"/>
  <c r="C85" i="7" s="1"/>
  <c r="B84" i="7"/>
  <c r="C84" i="7" s="1"/>
  <c r="B83" i="7"/>
  <c r="C83" i="7" s="1"/>
  <c r="B82" i="7"/>
  <c r="C82" i="7"/>
  <c r="B81" i="7"/>
  <c r="C81" i="7" s="1"/>
  <c r="B80" i="7"/>
  <c r="C80" i="7" s="1"/>
  <c r="B79" i="7"/>
  <c r="C79" i="7" s="1"/>
  <c r="B78" i="7"/>
  <c r="C78" i="7"/>
  <c r="B77" i="7"/>
  <c r="C77" i="7" s="1"/>
  <c r="B76" i="7"/>
  <c r="C76" i="7"/>
  <c r="B75" i="7"/>
  <c r="C75" i="7" s="1"/>
  <c r="B74" i="7"/>
  <c r="C74" i="7"/>
  <c r="B72" i="7"/>
  <c r="C72" i="7" s="1"/>
  <c r="B71" i="7"/>
  <c r="C71" i="7"/>
  <c r="B70" i="7"/>
  <c r="C70" i="7" s="1"/>
  <c r="B69" i="7"/>
  <c r="C69" i="7"/>
  <c r="B68" i="7"/>
  <c r="C68" i="7" s="1"/>
  <c r="B67" i="7"/>
  <c r="C67" i="7" s="1"/>
  <c r="B66" i="7"/>
  <c r="C66" i="7" s="1"/>
  <c r="B65" i="7"/>
  <c r="C65" i="7"/>
  <c r="B64" i="7"/>
  <c r="C64" i="7" s="1"/>
  <c r="B63" i="7"/>
  <c r="C63" i="7" s="1"/>
  <c r="B62" i="7"/>
  <c r="C62" i="7" s="1"/>
  <c r="B61" i="7"/>
  <c r="C61" i="7"/>
  <c r="B59" i="7"/>
  <c r="C59" i="7" s="1"/>
  <c r="O59" i="7" s="1"/>
  <c r="N59" i="7"/>
  <c r="B58" i="7"/>
  <c r="C58" i="7"/>
  <c r="O58" i="7" s="1"/>
  <c r="B57" i="7"/>
  <c r="C57" i="7" s="1"/>
  <c r="O57" i="7" s="1"/>
  <c r="B56" i="7"/>
  <c r="C56" i="7"/>
  <c r="B55" i="7"/>
  <c r="C55" i="7" s="1"/>
  <c r="B54" i="7"/>
  <c r="C54" i="7" s="1"/>
  <c r="B53" i="7"/>
  <c r="C53" i="7" s="1"/>
  <c r="B52" i="7"/>
  <c r="C52" i="7" s="1"/>
  <c r="B51" i="7"/>
  <c r="C51" i="7" s="1"/>
  <c r="B50" i="7"/>
  <c r="C50" i="7"/>
  <c r="B49" i="7"/>
  <c r="C49" i="7" s="1"/>
  <c r="B48" i="7"/>
  <c r="C48" i="7"/>
  <c r="B46" i="7"/>
  <c r="C46" i="7" s="1"/>
  <c r="O46" i="7" s="1"/>
  <c r="B45" i="7"/>
  <c r="C45" i="7"/>
  <c r="O45" i="7" s="1"/>
  <c r="B44" i="7"/>
  <c r="C44" i="7" s="1"/>
  <c r="B43" i="7"/>
  <c r="C43" i="7" s="1"/>
  <c r="B42" i="7"/>
  <c r="C42" i="7" s="1"/>
  <c r="B41" i="7"/>
  <c r="C41" i="7" s="1"/>
  <c r="B40" i="7"/>
  <c r="C40" i="7" s="1"/>
  <c r="B39" i="7"/>
  <c r="C39" i="7"/>
  <c r="B38" i="7"/>
  <c r="C38" i="7" s="1"/>
  <c r="B37" i="7"/>
  <c r="C37" i="7"/>
  <c r="B36" i="7"/>
  <c r="C36" i="7" s="1"/>
  <c r="B35" i="7"/>
  <c r="C35" i="7"/>
  <c r="B33" i="7"/>
  <c r="C33" i="7" s="1"/>
  <c r="O33" i="7" s="1"/>
  <c r="N33" i="7"/>
  <c r="B32" i="7"/>
  <c r="C32" i="7" s="1"/>
  <c r="O32" i="7" s="1"/>
  <c r="B31" i="7"/>
  <c r="C31" i="7" s="1"/>
  <c r="O31" i="7" s="1"/>
  <c r="N31" i="7"/>
  <c r="B30" i="7"/>
  <c r="C30" i="7"/>
  <c r="B29" i="7"/>
  <c r="C29" i="7" s="1"/>
  <c r="B28" i="7"/>
  <c r="C28" i="7"/>
  <c r="B27" i="7"/>
  <c r="C27" i="7" s="1"/>
  <c r="B26" i="7"/>
  <c r="C26" i="7"/>
  <c r="B25" i="7"/>
  <c r="C25" i="7" s="1"/>
  <c r="B24" i="7"/>
  <c r="C24" i="7"/>
  <c r="B23" i="7"/>
  <c r="C23" i="7" s="1"/>
  <c r="B22" i="7"/>
  <c r="C22" i="7" s="1"/>
  <c r="B20" i="7"/>
  <c r="C20" i="7" s="1"/>
  <c r="O20" i="7" s="1"/>
  <c r="N20" i="7"/>
  <c r="B19" i="7"/>
  <c r="C19" i="7"/>
  <c r="O19" i="7" s="1"/>
  <c r="B18" i="7"/>
  <c r="C18" i="7" s="1"/>
  <c r="B17" i="7"/>
  <c r="C17" i="7"/>
  <c r="B16" i="7"/>
  <c r="C16" i="7" s="1"/>
  <c r="B15" i="7"/>
  <c r="C15" i="7"/>
  <c r="B14" i="7"/>
  <c r="C14" i="7"/>
  <c r="B13" i="7"/>
  <c r="C13" i="7" s="1"/>
  <c r="B12" i="7"/>
  <c r="C12" i="7" s="1"/>
  <c r="B11" i="7"/>
  <c r="C11" i="7" s="1"/>
  <c r="B10" i="7"/>
  <c r="C10" i="7" s="1"/>
  <c r="B9" i="7"/>
  <c r="C9" i="7"/>
  <c r="B98" i="6"/>
  <c r="C98" i="6" s="1"/>
  <c r="B97" i="6"/>
  <c r="C97" i="6" s="1"/>
  <c r="B96" i="6"/>
  <c r="C96" i="6" s="1"/>
  <c r="B95" i="6"/>
  <c r="C95" i="6" s="1"/>
  <c r="B94" i="6"/>
  <c r="C94" i="6" s="1"/>
  <c r="B93" i="6"/>
  <c r="C93" i="6" s="1"/>
  <c r="B92" i="6"/>
  <c r="C92" i="6" s="1"/>
  <c r="B91" i="6"/>
  <c r="C91" i="6" s="1"/>
  <c r="B90" i="6"/>
  <c r="C90" i="6" s="1"/>
  <c r="B89" i="6"/>
  <c r="C89" i="6" s="1"/>
  <c r="B88" i="6"/>
  <c r="C88" i="6" s="1"/>
  <c r="B87" i="6"/>
  <c r="C87" i="6"/>
  <c r="B85" i="6"/>
  <c r="C85" i="6" s="1"/>
  <c r="B84" i="6"/>
  <c r="C84" i="6" s="1"/>
  <c r="B83" i="6"/>
  <c r="C83" i="6" s="1"/>
  <c r="B82" i="6"/>
  <c r="C82" i="6"/>
  <c r="B81" i="6"/>
  <c r="C81" i="6"/>
  <c r="B80" i="6"/>
  <c r="C80" i="6" s="1"/>
  <c r="B79" i="6"/>
  <c r="C79" i="6" s="1"/>
  <c r="B78" i="6"/>
  <c r="C78" i="6"/>
  <c r="B77" i="6"/>
  <c r="C77" i="6" s="1"/>
  <c r="B76" i="6"/>
  <c r="C76" i="6" s="1"/>
  <c r="B75" i="6"/>
  <c r="C75" i="6" s="1"/>
  <c r="B74" i="6"/>
  <c r="C74" i="6"/>
  <c r="B72" i="6"/>
  <c r="C72" i="6" s="1"/>
  <c r="B71" i="6"/>
  <c r="C71" i="6" s="1"/>
  <c r="N71" i="6" s="1"/>
  <c r="B70" i="6"/>
  <c r="C70" i="6" s="1"/>
  <c r="N70" i="6" s="1"/>
  <c r="B69" i="6"/>
  <c r="C69" i="6" s="1"/>
  <c r="N69" i="6" s="1"/>
  <c r="B68" i="6"/>
  <c r="C68" i="6" s="1"/>
  <c r="B67" i="6"/>
  <c r="C67" i="6" s="1"/>
  <c r="B66" i="6"/>
  <c r="C66" i="6" s="1"/>
  <c r="P66" i="6" s="1"/>
  <c r="B65" i="6"/>
  <c r="C65" i="6"/>
  <c r="B64" i="6"/>
  <c r="C64" i="6" s="1"/>
  <c r="B63" i="6"/>
  <c r="C63" i="6" s="1"/>
  <c r="B62" i="6"/>
  <c r="C62" i="6" s="1"/>
  <c r="B61" i="6"/>
  <c r="C61" i="6" s="1"/>
  <c r="B59" i="6"/>
  <c r="C59" i="6" s="1"/>
  <c r="B58" i="6"/>
  <c r="C58" i="6" s="1"/>
  <c r="O58" i="6" s="1"/>
  <c r="B57" i="6"/>
  <c r="C57" i="6" s="1"/>
  <c r="P57" i="6" s="1"/>
  <c r="B56" i="6"/>
  <c r="C56" i="6" s="1"/>
  <c r="P56" i="6" s="1"/>
  <c r="B55" i="6"/>
  <c r="C55" i="6" s="1"/>
  <c r="B54" i="6"/>
  <c r="C54" i="6" s="1"/>
  <c r="B53" i="6"/>
  <c r="C53" i="6" s="1"/>
  <c r="N53" i="6" s="1"/>
  <c r="B52" i="6"/>
  <c r="C52" i="6"/>
  <c r="B51" i="6"/>
  <c r="C51" i="6" s="1"/>
  <c r="B50" i="6"/>
  <c r="C50" i="6"/>
  <c r="B49" i="6"/>
  <c r="C49" i="6" s="1"/>
  <c r="B48" i="6"/>
  <c r="C48" i="6"/>
  <c r="B46" i="6"/>
  <c r="C46" i="6"/>
  <c r="O46" i="6" s="1"/>
  <c r="B45" i="6"/>
  <c r="C45" i="6" s="1"/>
  <c r="N45" i="6" s="1"/>
  <c r="B44" i="6"/>
  <c r="C44" i="6" s="1"/>
  <c r="N44" i="6" s="1"/>
  <c r="B43" i="6"/>
  <c r="C43" i="6"/>
  <c r="N43" i="6" s="1"/>
  <c r="O43" i="6"/>
  <c r="B42" i="6"/>
  <c r="C42" i="6" s="1"/>
  <c r="B41" i="6"/>
  <c r="C41" i="6" s="1"/>
  <c r="B40" i="6"/>
  <c r="C40" i="6" s="1"/>
  <c r="P40" i="6" s="1"/>
  <c r="B39" i="6"/>
  <c r="C39" i="6" s="1"/>
  <c r="B38" i="6"/>
  <c r="C38" i="6"/>
  <c r="B37" i="6"/>
  <c r="C37" i="6" s="1"/>
  <c r="B36" i="6"/>
  <c r="C36" i="6" s="1"/>
  <c r="B35" i="6"/>
  <c r="C35" i="6" s="1"/>
  <c r="B33" i="6"/>
  <c r="C33" i="6" s="1"/>
  <c r="B32" i="6"/>
  <c r="C32" i="6" s="1"/>
  <c r="B31" i="6"/>
  <c r="C31" i="6" s="1"/>
  <c r="B30" i="6"/>
  <c r="C30" i="6"/>
  <c r="B29" i="6"/>
  <c r="C29" i="6"/>
  <c r="B28" i="6"/>
  <c r="C28" i="6" s="1"/>
  <c r="B27" i="6"/>
  <c r="C27" i="6" s="1"/>
  <c r="B26" i="6"/>
  <c r="C26" i="6" s="1"/>
  <c r="B25" i="6"/>
  <c r="C25" i="6"/>
  <c r="B24" i="6"/>
  <c r="C24" i="6" s="1"/>
  <c r="B23" i="6"/>
  <c r="C23" i="6"/>
  <c r="B22" i="6"/>
  <c r="C22" i="6"/>
  <c r="B20" i="6"/>
  <c r="C20" i="6"/>
  <c r="O20" i="6" s="1"/>
  <c r="B19" i="6"/>
  <c r="C19" i="6" s="1"/>
  <c r="B18" i="6"/>
  <c r="C18" i="6" s="1"/>
  <c r="B17" i="6"/>
  <c r="C17" i="6" s="1"/>
  <c r="B16" i="6"/>
  <c r="C16" i="6" s="1"/>
  <c r="B15" i="6"/>
  <c r="C15" i="6" s="1"/>
  <c r="B14" i="6"/>
  <c r="C14" i="6" s="1"/>
  <c r="B13" i="6"/>
  <c r="C13" i="6"/>
  <c r="B12" i="6"/>
  <c r="C12" i="6"/>
  <c r="B11" i="6"/>
  <c r="C11" i="6" s="1"/>
  <c r="B10" i="6"/>
  <c r="C10" i="6" s="1"/>
  <c r="B9" i="6"/>
  <c r="C9" i="6" s="1"/>
  <c r="B98" i="4"/>
  <c r="C98" i="4" s="1"/>
  <c r="B97" i="4"/>
  <c r="C97" i="4"/>
  <c r="P97" i="4" s="1"/>
  <c r="B96" i="4"/>
  <c r="C96" i="4" s="1"/>
  <c r="P96" i="4" s="1"/>
  <c r="O96" i="4"/>
  <c r="B95" i="4"/>
  <c r="C95" i="4"/>
  <c r="P95" i="4" s="1"/>
  <c r="B94" i="4"/>
  <c r="C94" i="4"/>
  <c r="O94" i="4" s="1"/>
  <c r="N94" i="4"/>
  <c r="B93" i="4"/>
  <c r="C93" i="4" s="1"/>
  <c r="N93" i="4" s="1"/>
  <c r="B92" i="4"/>
  <c r="C92" i="4" s="1"/>
  <c r="B91" i="4"/>
  <c r="C91" i="4" s="1"/>
  <c r="O91" i="4" s="1"/>
  <c r="B90" i="4"/>
  <c r="C90" i="4" s="1"/>
  <c r="B89" i="4"/>
  <c r="C89" i="4" s="1"/>
  <c r="B88" i="4"/>
  <c r="C88" i="4" s="1"/>
  <c r="B87" i="4"/>
  <c r="C87" i="4" s="1"/>
  <c r="B85" i="4"/>
  <c r="C85" i="4"/>
  <c r="O85" i="4" s="1"/>
  <c r="P85" i="4"/>
  <c r="N85" i="4"/>
  <c r="B84" i="4"/>
  <c r="C84" i="4" s="1"/>
  <c r="N84" i="4" s="1"/>
  <c r="B83" i="4"/>
  <c r="C83" i="4" s="1"/>
  <c r="B82" i="4"/>
  <c r="C82" i="4" s="1"/>
  <c r="N82" i="4" s="1"/>
  <c r="B81" i="4"/>
  <c r="C81" i="4" s="1"/>
  <c r="B80" i="4"/>
  <c r="C80" i="4" s="1"/>
  <c r="B79" i="4"/>
  <c r="C79" i="4" s="1"/>
  <c r="B78" i="4"/>
  <c r="C78" i="4" s="1"/>
  <c r="B77" i="4"/>
  <c r="C77" i="4" s="1"/>
  <c r="B76" i="4"/>
  <c r="C76" i="4" s="1"/>
  <c r="B75" i="4"/>
  <c r="C75" i="4" s="1"/>
  <c r="B74" i="4"/>
  <c r="C74" i="4" s="1"/>
  <c r="B72" i="4"/>
  <c r="C72" i="4" s="1"/>
  <c r="N72" i="4" s="1"/>
  <c r="B71" i="4"/>
  <c r="C71" i="4" s="1"/>
  <c r="O71" i="4"/>
  <c r="B70" i="4"/>
  <c r="C70" i="4" s="1"/>
  <c r="N70" i="4" s="1"/>
  <c r="B69" i="4"/>
  <c r="C69" i="4"/>
  <c r="B68" i="4"/>
  <c r="C68" i="4" s="1"/>
  <c r="N68" i="4" s="1"/>
  <c r="B67" i="4"/>
  <c r="C67" i="4" s="1"/>
  <c r="P67" i="4" s="1"/>
  <c r="B66" i="4"/>
  <c r="C66" i="4" s="1"/>
  <c r="P66" i="4"/>
  <c r="B65" i="4"/>
  <c r="C65" i="4" s="1"/>
  <c r="P65" i="4" s="1"/>
  <c r="B64" i="4"/>
  <c r="C64" i="4" s="1"/>
  <c r="B63" i="4"/>
  <c r="C63" i="4" s="1"/>
  <c r="B62" i="4"/>
  <c r="C62" i="4" s="1"/>
  <c r="B61" i="4"/>
  <c r="C61" i="4"/>
  <c r="B59" i="4"/>
  <c r="C59" i="4" s="1"/>
  <c r="N59" i="4" s="1"/>
  <c r="B58" i="4"/>
  <c r="C58" i="4" s="1"/>
  <c r="P58" i="4" s="1"/>
  <c r="B57" i="4"/>
  <c r="C57" i="4" s="1"/>
  <c r="B56" i="4"/>
  <c r="C56" i="4" s="1"/>
  <c r="P56" i="4" s="1"/>
  <c r="B55" i="4"/>
  <c r="C55" i="4" s="1"/>
  <c r="N55" i="4" s="1"/>
  <c r="B54" i="4"/>
  <c r="C54" i="4" s="1"/>
  <c r="O54" i="4" s="1"/>
  <c r="B53" i="4"/>
  <c r="C53" i="4" s="1"/>
  <c r="N53" i="4" s="1"/>
  <c r="B52" i="4"/>
  <c r="C52" i="4"/>
  <c r="B51" i="4"/>
  <c r="C51" i="4" s="1"/>
  <c r="B50" i="4"/>
  <c r="C50" i="4" s="1"/>
  <c r="B49" i="4"/>
  <c r="C49" i="4" s="1"/>
  <c r="B48" i="4"/>
  <c r="C48" i="4" s="1"/>
  <c r="B46" i="4"/>
  <c r="C46" i="4" s="1"/>
  <c r="N46" i="4" s="1"/>
  <c r="B45" i="4"/>
  <c r="C45" i="4" s="1"/>
  <c r="O45" i="4" s="1"/>
  <c r="B44" i="4"/>
  <c r="C44" i="4" s="1"/>
  <c r="N44" i="4" s="1"/>
  <c r="B43" i="4"/>
  <c r="C43" i="4"/>
  <c r="B42" i="4"/>
  <c r="C42" i="4"/>
  <c r="N42" i="4" s="1"/>
  <c r="B41" i="4"/>
  <c r="C41" i="4" s="1"/>
  <c r="P41" i="4" s="1"/>
  <c r="B40" i="4"/>
  <c r="C40" i="4" s="1"/>
  <c r="B39" i="4"/>
  <c r="C39" i="4"/>
  <c r="P39" i="4" s="1"/>
  <c r="B38" i="4"/>
  <c r="C38" i="4" s="1"/>
  <c r="B37" i="4"/>
  <c r="C37" i="4" s="1"/>
  <c r="B36" i="4"/>
  <c r="C36" i="4" s="1"/>
  <c r="B35" i="4"/>
  <c r="C35" i="4" s="1"/>
  <c r="B33" i="4"/>
  <c r="C33" i="4" s="1"/>
  <c r="N33" i="4" s="1"/>
  <c r="B32" i="4"/>
  <c r="C32" i="4" s="1"/>
  <c r="P32" i="4" s="1"/>
  <c r="B31" i="4"/>
  <c r="C31" i="4" s="1"/>
  <c r="B30" i="4"/>
  <c r="C30" i="4" s="1"/>
  <c r="B29" i="4"/>
  <c r="C29" i="4" s="1"/>
  <c r="B28" i="4"/>
  <c r="C28" i="4" s="1"/>
  <c r="B27" i="4"/>
  <c r="C27" i="4" s="1"/>
  <c r="B26" i="4"/>
  <c r="C26" i="4"/>
  <c r="B25" i="4"/>
  <c r="C25" i="4"/>
  <c r="B24" i="4"/>
  <c r="C24" i="4" s="1"/>
  <c r="B23" i="4"/>
  <c r="C23" i="4" s="1"/>
  <c r="B22" i="4"/>
  <c r="C22" i="4" s="1"/>
  <c r="B20" i="4"/>
  <c r="C20" i="4" s="1"/>
  <c r="N20" i="4" s="1"/>
  <c r="B19" i="4"/>
  <c r="C19" i="4" s="1"/>
  <c r="O19" i="4"/>
  <c r="B18" i="4"/>
  <c r="C18" i="4" s="1"/>
  <c r="B17" i="4"/>
  <c r="C17" i="4" s="1"/>
  <c r="B16" i="4"/>
  <c r="C16" i="4" s="1"/>
  <c r="B15" i="4"/>
  <c r="C15" i="4" s="1"/>
  <c r="B14" i="4"/>
  <c r="C14" i="4" s="1"/>
  <c r="B13" i="4"/>
  <c r="C13" i="4"/>
  <c r="B12" i="4"/>
  <c r="C12" i="4" s="1"/>
  <c r="B11" i="4"/>
  <c r="C11" i="4" s="1"/>
  <c r="B10" i="4"/>
  <c r="C10" i="4" s="1"/>
  <c r="B9" i="4"/>
  <c r="C9" i="4" s="1"/>
  <c r="B98" i="5"/>
  <c r="C98" i="5"/>
  <c r="B97" i="5"/>
  <c r="C97" i="5" s="1"/>
  <c r="B96" i="5"/>
  <c r="C96" i="5" s="1"/>
  <c r="B95" i="5"/>
  <c r="C95" i="5" s="1"/>
  <c r="B94" i="5"/>
  <c r="C94" i="5" s="1"/>
  <c r="B93" i="5"/>
  <c r="C93" i="5" s="1"/>
  <c r="B92" i="5"/>
  <c r="C92" i="5" s="1"/>
  <c r="B91" i="5"/>
  <c r="C91" i="5"/>
  <c r="B90" i="5"/>
  <c r="C90" i="5" s="1"/>
  <c r="B89" i="5"/>
  <c r="C89" i="5" s="1"/>
  <c r="B88" i="5"/>
  <c r="C88" i="5" s="1"/>
  <c r="B87" i="5"/>
  <c r="C87" i="5" s="1"/>
  <c r="B85" i="5"/>
  <c r="C85" i="5" s="1"/>
  <c r="B84" i="5"/>
  <c r="C84" i="5" s="1"/>
  <c r="B83" i="5"/>
  <c r="C83" i="5" s="1"/>
  <c r="B82" i="5"/>
  <c r="C82" i="5" s="1"/>
  <c r="B81" i="5"/>
  <c r="C81" i="5"/>
  <c r="B80" i="5"/>
  <c r="C80" i="5" s="1"/>
  <c r="B79" i="5"/>
  <c r="C79" i="5" s="1"/>
  <c r="B78" i="5"/>
  <c r="C78" i="5"/>
  <c r="B77" i="5"/>
  <c r="C77" i="5" s="1"/>
  <c r="B76" i="5"/>
  <c r="C76" i="5" s="1"/>
  <c r="B75" i="5"/>
  <c r="C75" i="5" s="1"/>
  <c r="B74" i="5"/>
  <c r="C74" i="5" s="1"/>
  <c r="B72" i="5"/>
  <c r="C72" i="5" s="1"/>
  <c r="B71" i="5"/>
  <c r="C71" i="5" s="1"/>
  <c r="B70" i="5"/>
  <c r="C70" i="5" s="1"/>
  <c r="B69" i="5"/>
  <c r="C69" i="5"/>
  <c r="B68" i="5"/>
  <c r="C68" i="5" s="1"/>
  <c r="B67" i="5"/>
  <c r="C67" i="5" s="1"/>
  <c r="B66" i="5"/>
  <c r="C66" i="5" s="1"/>
  <c r="B65" i="5"/>
  <c r="C65" i="5"/>
  <c r="B64" i="5"/>
  <c r="C64" i="5" s="1"/>
  <c r="B63" i="5"/>
  <c r="C63" i="5" s="1"/>
  <c r="B62" i="5"/>
  <c r="C62" i="5" s="1"/>
  <c r="B61" i="5"/>
  <c r="C61" i="5"/>
  <c r="B59" i="5"/>
  <c r="C59" i="5"/>
  <c r="B58" i="5"/>
  <c r="C58" i="5"/>
  <c r="B57" i="5"/>
  <c r="C57" i="5" s="1"/>
  <c r="B56" i="5"/>
  <c r="C56" i="5" s="1"/>
  <c r="B55" i="5"/>
  <c r="C55" i="5" s="1"/>
  <c r="B54" i="5"/>
  <c r="C54" i="5" s="1"/>
  <c r="B53" i="5"/>
  <c r="C53" i="5" s="1"/>
  <c r="B52" i="5"/>
  <c r="C52" i="5"/>
  <c r="B51" i="5"/>
  <c r="C51" i="5" s="1"/>
  <c r="B50" i="5"/>
  <c r="C50" i="5" s="1"/>
  <c r="B49" i="5"/>
  <c r="C49" i="5" s="1"/>
  <c r="B48" i="5"/>
  <c r="C48" i="5" s="1"/>
  <c r="B46" i="5"/>
  <c r="C46" i="5" s="1"/>
  <c r="B45" i="5"/>
  <c r="C45" i="5" s="1"/>
  <c r="B44" i="5"/>
  <c r="C44" i="5" s="1"/>
  <c r="B43" i="5"/>
  <c r="C43" i="5" s="1"/>
  <c r="B42" i="5"/>
  <c r="C42" i="5"/>
  <c r="B41" i="5"/>
  <c r="C41" i="5"/>
  <c r="B40" i="5"/>
  <c r="C40" i="5" s="1"/>
  <c r="B39" i="5"/>
  <c r="C39" i="5"/>
  <c r="B38" i="5"/>
  <c r="C38" i="5" s="1"/>
  <c r="B37" i="5"/>
  <c r="C37" i="5" s="1"/>
  <c r="B36" i="5"/>
  <c r="C36" i="5" s="1"/>
  <c r="B35" i="5"/>
  <c r="C35" i="5"/>
  <c r="B33" i="5"/>
  <c r="C33" i="5" s="1"/>
  <c r="B32" i="5"/>
  <c r="C32" i="5"/>
  <c r="B31" i="5"/>
  <c r="C31" i="5" s="1"/>
  <c r="B30" i="5"/>
  <c r="C30" i="5"/>
  <c r="B29" i="5"/>
  <c r="C29" i="5" s="1"/>
  <c r="B28" i="5"/>
  <c r="C28" i="5" s="1"/>
  <c r="B27" i="5"/>
  <c r="C27" i="5" s="1"/>
  <c r="B26" i="5"/>
  <c r="C26" i="5"/>
  <c r="B25" i="5"/>
  <c r="C25" i="5"/>
  <c r="B24" i="5"/>
  <c r="C24" i="5" s="1"/>
  <c r="B23" i="5"/>
  <c r="C23" i="5" s="1"/>
  <c r="B22" i="5"/>
  <c r="C22" i="5" s="1"/>
  <c r="B20" i="5"/>
  <c r="C20" i="5"/>
  <c r="B19" i="5"/>
  <c r="C19" i="5" s="1"/>
  <c r="B18" i="5"/>
  <c r="C18" i="5" s="1"/>
  <c r="B17" i="5"/>
  <c r="C17" i="5"/>
  <c r="B16" i="5"/>
  <c r="C16" i="5"/>
  <c r="B15" i="5"/>
  <c r="C15" i="5"/>
  <c r="B14" i="5"/>
  <c r="C14" i="5" s="1"/>
  <c r="B13" i="5"/>
  <c r="C13" i="5" s="1"/>
  <c r="B12" i="5"/>
  <c r="C12" i="5" s="1"/>
  <c r="B11" i="5"/>
  <c r="C11" i="5"/>
  <c r="B10" i="5"/>
  <c r="C10" i="5" s="1"/>
  <c r="B9" i="5"/>
  <c r="C9" i="5"/>
  <c r="B98" i="3"/>
  <c r="C98" i="3"/>
  <c r="B97" i="3"/>
  <c r="C97" i="3" s="1"/>
  <c r="B96" i="3"/>
  <c r="C96" i="3" s="1"/>
  <c r="P96" i="3"/>
  <c r="B95" i="3"/>
  <c r="C95" i="3" s="1"/>
  <c r="B94" i="3"/>
  <c r="C94" i="3"/>
  <c r="B93" i="3"/>
  <c r="C93" i="3"/>
  <c r="B92" i="3"/>
  <c r="C92" i="3" s="1"/>
  <c r="P92" i="3"/>
  <c r="B91" i="3"/>
  <c r="C91" i="3"/>
  <c r="B90" i="3"/>
  <c r="C90" i="3"/>
  <c r="B89" i="3"/>
  <c r="C89" i="3"/>
  <c r="B88" i="3"/>
  <c r="C88" i="3" s="1"/>
  <c r="B87" i="3"/>
  <c r="C87" i="3" s="1"/>
  <c r="B85" i="3"/>
  <c r="C85" i="3" s="1"/>
  <c r="B84" i="3"/>
  <c r="C84" i="3" s="1"/>
  <c r="B83" i="3"/>
  <c r="C83" i="3" s="1"/>
  <c r="P83" i="3"/>
  <c r="B82" i="3"/>
  <c r="C82" i="3" s="1"/>
  <c r="B81" i="3"/>
  <c r="C81" i="3" s="1"/>
  <c r="B80" i="3"/>
  <c r="C80" i="3" s="1"/>
  <c r="B79" i="3"/>
  <c r="C79" i="3" s="1"/>
  <c r="P79" i="3"/>
  <c r="B78" i="3"/>
  <c r="C78" i="3"/>
  <c r="B77" i="3"/>
  <c r="C77" i="3" s="1"/>
  <c r="B76" i="3"/>
  <c r="C76" i="3" s="1"/>
  <c r="B75" i="3"/>
  <c r="C75" i="3" s="1"/>
  <c r="B74" i="3"/>
  <c r="C74" i="3"/>
  <c r="B72" i="3"/>
  <c r="C72" i="3" s="1"/>
  <c r="B71" i="3"/>
  <c r="C71" i="3"/>
  <c r="B70" i="3"/>
  <c r="C70" i="3" s="1"/>
  <c r="P70" i="3" s="1"/>
  <c r="B69" i="3"/>
  <c r="C69" i="3"/>
  <c r="B68" i="3"/>
  <c r="C68" i="3"/>
  <c r="B67" i="3"/>
  <c r="C67" i="3"/>
  <c r="B66" i="3"/>
  <c r="C66" i="3" s="1"/>
  <c r="P66" i="3" s="1"/>
  <c r="B65" i="3"/>
  <c r="C65" i="3"/>
  <c r="B64" i="3"/>
  <c r="C64" i="3"/>
  <c r="B63" i="3"/>
  <c r="C63" i="3"/>
  <c r="B62" i="3"/>
  <c r="C62" i="3" s="1"/>
  <c r="B61" i="3"/>
  <c r="C61" i="3"/>
  <c r="B59" i="3"/>
  <c r="C59" i="3" s="1"/>
  <c r="B58" i="3"/>
  <c r="C58" i="3" s="1"/>
  <c r="B57" i="3"/>
  <c r="C57" i="3" s="1"/>
  <c r="P57" i="3" s="1"/>
  <c r="B56" i="3"/>
  <c r="C56" i="3"/>
  <c r="B55" i="3"/>
  <c r="C55" i="3" s="1"/>
  <c r="B54" i="3"/>
  <c r="C54" i="3" s="1"/>
  <c r="B53" i="3"/>
  <c r="C53" i="3" s="1"/>
  <c r="P53" i="3" s="1"/>
  <c r="B52" i="3"/>
  <c r="C52" i="3"/>
  <c r="N52" i="3" s="1"/>
  <c r="B51" i="3"/>
  <c r="C51" i="3" s="1"/>
  <c r="B50" i="3"/>
  <c r="C50" i="3" s="1"/>
  <c r="B49" i="3"/>
  <c r="C49" i="3" s="1"/>
  <c r="B48" i="3"/>
  <c r="C48" i="3"/>
  <c r="B46" i="3"/>
  <c r="C46" i="3" s="1"/>
  <c r="P46" i="3" s="1"/>
  <c r="N46" i="3"/>
  <c r="B45" i="3"/>
  <c r="C45" i="3" s="1"/>
  <c r="B44" i="3"/>
  <c r="C44" i="3" s="1"/>
  <c r="P44" i="3" s="1"/>
  <c r="B43" i="3"/>
  <c r="C43" i="3"/>
  <c r="B42" i="3"/>
  <c r="C42" i="3" s="1"/>
  <c r="N42" i="3" s="1"/>
  <c r="B41" i="3"/>
  <c r="C41" i="3" s="1"/>
  <c r="B40" i="3"/>
  <c r="C40" i="3" s="1"/>
  <c r="N40" i="3" s="1"/>
  <c r="P40" i="3"/>
  <c r="B39" i="3"/>
  <c r="C39" i="3" s="1"/>
  <c r="B38" i="3"/>
  <c r="C38" i="3" s="1"/>
  <c r="B37" i="3"/>
  <c r="C37" i="3"/>
  <c r="B36" i="3"/>
  <c r="C36" i="3" s="1"/>
  <c r="B35" i="3"/>
  <c r="C35" i="3" s="1"/>
  <c r="B33" i="3"/>
  <c r="C33" i="3" s="1"/>
  <c r="N33" i="3"/>
  <c r="B32" i="3"/>
  <c r="C32" i="3" s="1"/>
  <c r="N32" i="3" s="1"/>
  <c r="B31" i="3"/>
  <c r="C31" i="3" s="1"/>
  <c r="B30" i="3"/>
  <c r="C30" i="3" s="1"/>
  <c r="B29" i="3"/>
  <c r="C29" i="3"/>
  <c r="B28" i="3"/>
  <c r="C28" i="3"/>
  <c r="B27" i="3"/>
  <c r="C27" i="3" s="1"/>
  <c r="B26" i="3"/>
  <c r="C26" i="3" s="1"/>
  <c r="B25" i="3"/>
  <c r="C25" i="3" s="1"/>
  <c r="B24" i="3"/>
  <c r="C24" i="3" s="1"/>
  <c r="B23" i="3"/>
  <c r="C23" i="3" s="1"/>
  <c r="B22" i="3"/>
  <c r="C22" i="3" s="1"/>
  <c r="B20" i="3"/>
  <c r="C20" i="3" s="1"/>
  <c r="O20" i="3" s="1"/>
  <c r="B19" i="3"/>
  <c r="C19" i="3" s="1"/>
  <c r="B18" i="3"/>
  <c r="C18" i="3" s="1"/>
  <c r="B17" i="3"/>
  <c r="C17" i="3" s="1"/>
  <c r="B16" i="3"/>
  <c r="C16" i="3" s="1"/>
  <c r="B15" i="3"/>
  <c r="C15" i="3" s="1"/>
  <c r="B14" i="3"/>
  <c r="C14" i="3" s="1"/>
  <c r="B13" i="3"/>
  <c r="C13" i="3"/>
  <c r="B12" i="3"/>
  <c r="C12" i="3" s="1"/>
  <c r="B11" i="3"/>
  <c r="C11" i="3"/>
  <c r="B10" i="3"/>
  <c r="C10" i="3"/>
  <c r="B9" i="3"/>
  <c r="C9" i="3"/>
  <c r="B98" i="13"/>
  <c r="C98" i="13" s="1"/>
  <c r="B97" i="13"/>
  <c r="C97" i="13" s="1"/>
  <c r="B96" i="13"/>
  <c r="C96" i="13" s="1"/>
  <c r="B95" i="13"/>
  <c r="C95" i="13" s="1"/>
  <c r="B94" i="13"/>
  <c r="C94" i="13" s="1"/>
  <c r="B93" i="13"/>
  <c r="C93" i="13"/>
  <c r="B92" i="13"/>
  <c r="C92" i="13" s="1"/>
  <c r="B91" i="13"/>
  <c r="C91" i="13"/>
  <c r="B90" i="13"/>
  <c r="C90" i="13" s="1"/>
  <c r="B89" i="13"/>
  <c r="C89" i="13" s="1"/>
  <c r="B88" i="13"/>
  <c r="C88" i="13" s="1"/>
  <c r="B87" i="13"/>
  <c r="C87" i="13"/>
  <c r="B85" i="13"/>
  <c r="C85" i="13" s="1"/>
  <c r="B84" i="13"/>
  <c r="C84" i="13"/>
  <c r="B83" i="13"/>
  <c r="C83" i="13" s="1"/>
  <c r="B82" i="13"/>
  <c r="C82" i="13"/>
  <c r="B81" i="13"/>
  <c r="C81" i="13" s="1"/>
  <c r="B80" i="13"/>
  <c r="C80" i="13" s="1"/>
  <c r="B79" i="13"/>
  <c r="C79" i="13" s="1"/>
  <c r="B78" i="13"/>
  <c r="C78" i="13" s="1"/>
  <c r="B77" i="13"/>
  <c r="C77" i="13" s="1"/>
  <c r="B76" i="13"/>
  <c r="C76" i="13"/>
  <c r="B75" i="13"/>
  <c r="C75" i="13" s="1"/>
  <c r="B74" i="13"/>
  <c r="C74" i="13"/>
  <c r="B72" i="13"/>
  <c r="C72" i="13" s="1"/>
  <c r="B71" i="13"/>
  <c r="C71" i="13" s="1"/>
  <c r="B70" i="13"/>
  <c r="C70" i="13" s="1"/>
  <c r="B69" i="13"/>
  <c r="C69" i="13" s="1"/>
  <c r="B68" i="13"/>
  <c r="C68" i="13" s="1"/>
  <c r="B67" i="13"/>
  <c r="C67" i="13"/>
  <c r="B66" i="13"/>
  <c r="C66" i="13"/>
  <c r="B65" i="13"/>
  <c r="C65" i="13"/>
  <c r="B64" i="13"/>
  <c r="C64" i="13" s="1"/>
  <c r="B63" i="13"/>
  <c r="C63" i="13" s="1"/>
  <c r="B62" i="13"/>
  <c r="C62" i="13" s="1"/>
  <c r="B61" i="13"/>
  <c r="C61" i="13" s="1"/>
  <c r="B59" i="13"/>
  <c r="C59" i="13" s="1"/>
  <c r="B58" i="13"/>
  <c r="C58" i="13"/>
  <c r="B57" i="13"/>
  <c r="C57" i="13"/>
  <c r="B56" i="13"/>
  <c r="C56" i="13" s="1"/>
  <c r="B55" i="13"/>
  <c r="C55" i="13" s="1"/>
  <c r="B54" i="13"/>
  <c r="C54" i="13" s="1"/>
  <c r="B53" i="13"/>
  <c r="C53" i="13" s="1"/>
  <c r="B52" i="13"/>
  <c r="C52" i="13"/>
  <c r="B51" i="13"/>
  <c r="C51" i="13"/>
  <c r="B50" i="13"/>
  <c r="C50" i="13"/>
  <c r="B49" i="13"/>
  <c r="C49" i="13" s="1"/>
  <c r="B48" i="13"/>
  <c r="C48" i="13"/>
  <c r="B46" i="13"/>
  <c r="C46" i="13" s="1"/>
  <c r="B45" i="13"/>
  <c r="C45" i="13"/>
  <c r="B44" i="13"/>
  <c r="C44" i="13" s="1"/>
  <c r="B43" i="13"/>
  <c r="C43" i="13" s="1"/>
  <c r="B42" i="13"/>
  <c r="C42" i="13"/>
  <c r="B41" i="13"/>
  <c r="C41" i="13"/>
  <c r="B40" i="13"/>
  <c r="C40" i="13" s="1"/>
  <c r="B39" i="13"/>
  <c r="C39" i="13" s="1"/>
  <c r="B38" i="13"/>
  <c r="C38" i="13" s="1"/>
  <c r="B37" i="13"/>
  <c r="C37" i="13"/>
  <c r="B36" i="13"/>
  <c r="C36" i="13" s="1"/>
  <c r="B35" i="13"/>
  <c r="C35" i="13" s="1"/>
  <c r="B33" i="13"/>
  <c r="C33" i="13" s="1"/>
  <c r="B32" i="13"/>
  <c r="C32" i="13" s="1"/>
  <c r="B31" i="13"/>
  <c r="C31" i="13" s="1"/>
  <c r="B30" i="13"/>
  <c r="C30" i="13"/>
  <c r="B29" i="13"/>
  <c r="C29" i="13" s="1"/>
  <c r="B28" i="13"/>
  <c r="C28" i="13"/>
  <c r="B27" i="13"/>
  <c r="C27" i="13" s="1"/>
  <c r="B26" i="13"/>
  <c r="C26" i="13" s="1"/>
  <c r="B25" i="13"/>
  <c r="C25" i="13" s="1"/>
  <c r="B24" i="13"/>
  <c r="C24" i="13"/>
  <c r="B23" i="13"/>
  <c r="C23" i="13" s="1"/>
  <c r="B22" i="13"/>
  <c r="C22" i="13"/>
  <c r="B10" i="13"/>
  <c r="C10" i="13" s="1"/>
  <c r="B11" i="13"/>
  <c r="C11" i="13"/>
  <c r="B12" i="13"/>
  <c r="C12" i="13" s="1"/>
  <c r="B13" i="13"/>
  <c r="C13" i="13" s="1"/>
  <c r="B14" i="13"/>
  <c r="C14" i="13" s="1"/>
  <c r="B15" i="13"/>
  <c r="C15" i="13"/>
  <c r="B16" i="13"/>
  <c r="C16" i="13" s="1"/>
  <c r="B17" i="13"/>
  <c r="C17" i="13"/>
  <c r="B18" i="13"/>
  <c r="C18" i="13" s="1"/>
  <c r="B19" i="13"/>
  <c r="C19" i="13"/>
  <c r="B20" i="13"/>
  <c r="C20" i="13" s="1"/>
  <c r="B9" i="13"/>
  <c r="C9" i="13" s="1"/>
  <c r="N9" i="13" s="1"/>
  <c r="E75" i="6"/>
  <c r="G20" i="6"/>
  <c r="G33" i="6"/>
  <c r="G46" i="6" s="1"/>
  <c r="G59" i="6" s="1"/>
  <c r="G72" i="6" s="1"/>
  <c r="G85" i="6" s="1"/>
  <c r="G98" i="6" s="1"/>
  <c r="I20" i="6"/>
  <c r="I33" i="6" s="1"/>
  <c r="I46" i="6" s="1"/>
  <c r="I59" i="6" s="1"/>
  <c r="I72" i="6" s="1"/>
  <c r="I85" i="6" s="1"/>
  <c r="I98" i="6" s="1"/>
  <c r="E88" i="6"/>
  <c r="G19" i="6"/>
  <c r="G32" i="6" s="1"/>
  <c r="G45" i="6"/>
  <c r="G58" i="6" s="1"/>
  <c r="G71" i="6" s="1"/>
  <c r="G84" i="6" s="1"/>
  <c r="G97" i="6" s="1"/>
  <c r="I19" i="6"/>
  <c r="I32" i="6" s="1"/>
  <c r="I45" i="6" s="1"/>
  <c r="I58" i="6" s="1"/>
  <c r="I71" i="6" s="1"/>
  <c r="I84" i="6" s="1"/>
  <c r="I97" i="6" s="1"/>
  <c r="G31" i="6"/>
  <c r="G44" i="6"/>
  <c r="G57" i="6" s="1"/>
  <c r="G70" i="6" s="1"/>
  <c r="G83" i="6" s="1"/>
  <c r="G96" i="6" s="1"/>
  <c r="I18" i="6"/>
  <c r="I31" i="6" s="1"/>
  <c r="I44" i="6" s="1"/>
  <c r="I57" i="6" s="1"/>
  <c r="I70" i="6" s="1"/>
  <c r="I83" i="6" s="1"/>
  <c r="I96" i="6" s="1"/>
  <c r="G17" i="6"/>
  <c r="G30" i="6"/>
  <c r="G43" i="6" s="1"/>
  <c r="G56" i="6" s="1"/>
  <c r="G69" i="6" s="1"/>
  <c r="G82" i="6" s="1"/>
  <c r="G95" i="6" s="1"/>
  <c r="I17" i="6"/>
  <c r="I30" i="6" s="1"/>
  <c r="I43" i="6" s="1"/>
  <c r="I56" i="6" s="1"/>
  <c r="I69" i="6" s="1"/>
  <c r="I82" i="6" s="1"/>
  <c r="I95" i="6" s="1"/>
  <c r="G16" i="6"/>
  <c r="G29" i="6"/>
  <c r="G42" i="6"/>
  <c r="G55" i="6" s="1"/>
  <c r="G68" i="6" s="1"/>
  <c r="G81" i="6" s="1"/>
  <c r="G94" i="6" s="1"/>
  <c r="I16" i="6"/>
  <c r="I29" i="6" s="1"/>
  <c r="I42" i="6" s="1"/>
  <c r="I55" i="6" s="1"/>
  <c r="I68" i="6" s="1"/>
  <c r="I81" i="6" s="1"/>
  <c r="I94" i="6" s="1"/>
  <c r="G28" i="6"/>
  <c r="G41" i="6" s="1"/>
  <c r="G54" i="6" s="1"/>
  <c r="G67" i="6" s="1"/>
  <c r="G80" i="6" s="1"/>
  <c r="G93" i="6" s="1"/>
  <c r="I15" i="6"/>
  <c r="I28" i="6" s="1"/>
  <c r="I41" i="6" s="1"/>
  <c r="I54" i="6" s="1"/>
  <c r="I67" i="6" s="1"/>
  <c r="I80" i="6" s="1"/>
  <c r="I93" i="6" s="1"/>
  <c r="G14" i="6"/>
  <c r="G27" i="6"/>
  <c r="G40" i="6" s="1"/>
  <c r="G53" i="6" s="1"/>
  <c r="G66" i="6" s="1"/>
  <c r="G79" i="6" s="1"/>
  <c r="G92" i="6" s="1"/>
  <c r="I14" i="6"/>
  <c r="I27" i="6" s="1"/>
  <c r="I40" i="6"/>
  <c r="I53" i="6" s="1"/>
  <c r="I66" i="6" s="1"/>
  <c r="I79" i="6" s="1"/>
  <c r="I92" i="6" s="1"/>
  <c r="G13" i="6"/>
  <c r="G26" i="6" s="1"/>
  <c r="G39" i="6" s="1"/>
  <c r="G52" i="6" s="1"/>
  <c r="G65" i="6" s="1"/>
  <c r="G78" i="6" s="1"/>
  <c r="G91" i="6" s="1"/>
  <c r="I13" i="6"/>
  <c r="I26" i="6" s="1"/>
  <c r="I39" i="6" s="1"/>
  <c r="I52" i="6" s="1"/>
  <c r="I65" i="6" s="1"/>
  <c r="I78" i="6" s="1"/>
  <c r="I91" i="6" s="1"/>
  <c r="G25" i="6"/>
  <c r="G38" i="6"/>
  <c r="G51" i="6" s="1"/>
  <c r="G64" i="6"/>
  <c r="G77" i="6" s="1"/>
  <c r="G90" i="6" s="1"/>
  <c r="I12" i="6"/>
  <c r="I25" i="6" s="1"/>
  <c r="I38" i="6" s="1"/>
  <c r="I51" i="6" s="1"/>
  <c r="I64" i="6" s="1"/>
  <c r="I77" i="6" s="1"/>
  <c r="I90" i="6" s="1"/>
  <c r="G11" i="6"/>
  <c r="G24" i="6" s="1"/>
  <c r="G37" i="6" s="1"/>
  <c r="G50" i="6" s="1"/>
  <c r="G63" i="6" s="1"/>
  <c r="G76" i="6" s="1"/>
  <c r="G89" i="6" s="1"/>
  <c r="I24" i="6"/>
  <c r="I37" i="6"/>
  <c r="I50" i="6"/>
  <c r="I63" i="6" s="1"/>
  <c r="I76" i="6" s="1"/>
  <c r="I89" i="6" s="1"/>
  <c r="G10" i="6"/>
  <c r="G23" i="6" s="1"/>
  <c r="G36" i="6" s="1"/>
  <c r="I23" i="6"/>
  <c r="I36" i="6" s="1"/>
  <c r="I49" i="6" s="1"/>
  <c r="I62" i="6" s="1"/>
  <c r="I75" i="6" s="1"/>
  <c r="I88" i="6" s="1"/>
  <c r="G22" i="6"/>
  <c r="G35" i="6" s="1"/>
  <c r="I22" i="6"/>
  <c r="I35" i="6"/>
  <c r="I48" i="6" s="1"/>
  <c r="I61" i="6" s="1"/>
  <c r="I74" i="6" s="1"/>
  <c r="I87" i="6" s="1"/>
  <c r="E62" i="6"/>
  <c r="E63" i="6" s="1"/>
  <c r="E49" i="6"/>
  <c r="E50" i="6" s="1"/>
  <c r="E36" i="6"/>
  <c r="E37" i="6" s="1"/>
  <c r="E23" i="6"/>
  <c r="E10" i="6"/>
  <c r="E11" i="6"/>
  <c r="J11" i="6" s="1"/>
  <c r="K11" i="6" s="1"/>
  <c r="J9" i="6"/>
  <c r="K9" i="6" s="1"/>
  <c r="O9" i="6" s="1"/>
  <c r="E88" i="13"/>
  <c r="E89" i="13" s="1"/>
  <c r="E90" i="13" s="1"/>
  <c r="G20" i="13"/>
  <c r="G33" i="13" s="1"/>
  <c r="G46" i="13" s="1"/>
  <c r="G59" i="13" s="1"/>
  <c r="G72" i="13" s="1"/>
  <c r="G85" i="13" s="1"/>
  <c r="G98" i="13" s="1"/>
  <c r="I20" i="13"/>
  <c r="I33" i="13" s="1"/>
  <c r="I46" i="13" s="1"/>
  <c r="I59" i="13" s="1"/>
  <c r="I72" i="13" s="1"/>
  <c r="I85" i="13" s="1"/>
  <c r="I98" i="13" s="1"/>
  <c r="G19" i="13"/>
  <c r="G32" i="13" s="1"/>
  <c r="G45" i="13" s="1"/>
  <c r="G58" i="13" s="1"/>
  <c r="G71" i="13" s="1"/>
  <c r="G84" i="13" s="1"/>
  <c r="G97" i="13" s="1"/>
  <c r="I19" i="13"/>
  <c r="I32" i="13"/>
  <c r="I45" i="13" s="1"/>
  <c r="I58" i="13" s="1"/>
  <c r="I71" i="13" s="1"/>
  <c r="I84" i="13" s="1"/>
  <c r="I97" i="13" s="1"/>
  <c r="G31" i="13"/>
  <c r="G44" i="13" s="1"/>
  <c r="G57" i="13" s="1"/>
  <c r="G70" i="13" s="1"/>
  <c r="G83" i="13" s="1"/>
  <c r="G96" i="13" s="1"/>
  <c r="I18" i="13"/>
  <c r="I31" i="13" s="1"/>
  <c r="I44" i="13" s="1"/>
  <c r="I57" i="13" s="1"/>
  <c r="I70" i="13" s="1"/>
  <c r="I83" i="13" s="1"/>
  <c r="I96" i="13" s="1"/>
  <c r="G17" i="13"/>
  <c r="G30" i="13"/>
  <c r="G43" i="13" s="1"/>
  <c r="G56" i="13" s="1"/>
  <c r="G69" i="13" s="1"/>
  <c r="G82" i="13" s="1"/>
  <c r="G95" i="13" s="1"/>
  <c r="I17" i="13"/>
  <c r="I30" i="13" s="1"/>
  <c r="I43" i="13" s="1"/>
  <c r="I56" i="13" s="1"/>
  <c r="I69" i="13" s="1"/>
  <c r="I82" i="13" s="1"/>
  <c r="I95" i="13" s="1"/>
  <c r="G16" i="13"/>
  <c r="G29" i="13" s="1"/>
  <c r="G42" i="13" s="1"/>
  <c r="G55" i="13" s="1"/>
  <c r="G68" i="13" s="1"/>
  <c r="G81" i="13" s="1"/>
  <c r="G94" i="13" s="1"/>
  <c r="I16" i="13"/>
  <c r="I29" i="13" s="1"/>
  <c r="I42" i="13" s="1"/>
  <c r="I55" i="13" s="1"/>
  <c r="I68" i="13" s="1"/>
  <c r="I81" i="13" s="1"/>
  <c r="I94" i="13" s="1"/>
  <c r="G28" i="13"/>
  <c r="G41" i="13" s="1"/>
  <c r="G54" i="13" s="1"/>
  <c r="G67" i="13" s="1"/>
  <c r="G80" i="13" s="1"/>
  <c r="G93" i="13" s="1"/>
  <c r="I15" i="13"/>
  <c r="I28" i="13"/>
  <c r="I41" i="13" s="1"/>
  <c r="I54" i="13" s="1"/>
  <c r="I67" i="13" s="1"/>
  <c r="I80" i="13" s="1"/>
  <c r="I93" i="13" s="1"/>
  <c r="G14" i="13"/>
  <c r="G27" i="13"/>
  <c r="G40" i="13" s="1"/>
  <c r="G53" i="13" s="1"/>
  <c r="G66" i="13" s="1"/>
  <c r="G79" i="13" s="1"/>
  <c r="G92" i="13" s="1"/>
  <c r="I14" i="13"/>
  <c r="I27" i="13" s="1"/>
  <c r="I40" i="13" s="1"/>
  <c r="I53" i="13" s="1"/>
  <c r="I66" i="13" s="1"/>
  <c r="I79" i="13" s="1"/>
  <c r="I92" i="13" s="1"/>
  <c r="G13" i="13"/>
  <c r="G26" i="13" s="1"/>
  <c r="G39" i="13"/>
  <c r="G52" i="13" s="1"/>
  <c r="G65" i="13" s="1"/>
  <c r="G78" i="13" s="1"/>
  <c r="G91" i="13" s="1"/>
  <c r="I13" i="13"/>
  <c r="I26" i="13" s="1"/>
  <c r="I39" i="13" s="1"/>
  <c r="I52" i="13" s="1"/>
  <c r="I65" i="13" s="1"/>
  <c r="I78" i="13" s="1"/>
  <c r="I91" i="13" s="1"/>
  <c r="G25" i="13"/>
  <c r="G38" i="13" s="1"/>
  <c r="G51" i="13" s="1"/>
  <c r="G64" i="13" s="1"/>
  <c r="G77" i="13" s="1"/>
  <c r="G90" i="13" s="1"/>
  <c r="I12" i="13"/>
  <c r="I25" i="13"/>
  <c r="I38" i="13" s="1"/>
  <c r="I51" i="13" s="1"/>
  <c r="I64" i="13" s="1"/>
  <c r="I77" i="13" s="1"/>
  <c r="I90" i="13" s="1"/>
  <c r="G11" i="13"/>
  <c r="G24" i="13" s="1"/>
  <c r="G37" i="13" s="1"/>
  <c r="G50" i="13" s="1"/>
  <c r="I24" i="13"/>
  <c r="I37" i="13"/>
  <c r="I50" i="13" s="1"/>
  <c r="I63" i="13" s="1"/>
  <c r="I76" i="13" s="1"/>
  <c r="I89" i="13" s="1"/>
  <c r="G10" i="13"/>
  <c r="G23" i="13" s="1"/>
  <c r="G36" i="13" s="1"/>
  <c r="I23" i="13"/>
  <c r="I36" i="13" s="1"/>
  <c r="I49" i="13" s="1"/>
  <c r="I62" i="13" s="1"/>
  <c r="I75" i="13" s="1"/>
  <c r="I88" i="13" s="1"/>
  <c r="G22" i="13"/>
  <c r="G35" i="13" s="1"/>
  <c r="I22" i="13"/>
  <c r="I35" i="13" s="1"/>
  <c r="I48" i="13" s="1"/>
  <c r="I61" i="13" s="1"/>
  <c r="I74" i="13" s="1"/>
  <c r="I87" i="13" s="1"/>
  <c r="E75" i="13"/>
  <c r="E76" i="13" s="1"/>
  <c r="E77" i="13" s="1"/>
  <c r="E62" i="13"/>
  <c r="E63" i="13"/>
  <c r="E64" i="13" s="1"/>
  <c r="E49" i="13"/>
  <c r="E50" i="13"/>
  <c r="E51" i="13" s="1"/>
  <c r="E52" i="13" s="1"/>
  <c r="E36" i="13"/>
  <c r="E37" i="13" s="1"/>
  <c r="E23" i="13"/>
  <c r="E10" i="13"/>
  <c r="E11" i="13"/>
  <c r="J10" i="13"/>
  <c r="K10" i="13" s="1"/>
  <c r="J9" i="13"/>
  <c r="K9" i="13" s="1"/>
  <c r="B98" i="11"/>
  <c r="C98" i="11" s="1"/>
  <c r="B97" i="11"/>
  <c r="C97" i="11" s="1"/>
  <c r="B96" i="11"/>
  <c r="C96" i="11" s="1"/>
  <c r="B95" i="11"/>
  <c r="C95" i="11" s="1"/>
  <c r="B94" i="11"/>
  <c r="C94" i="11"/>
  <c r="B93" i="11"/>
  <c r="C93" i="11" s="1"/>
  <c r="B92" i="11"/>
  <c r="C92" i="11" s="1"/>
  <c r="B91" i="11"/>
  <c r="C91" i="11" s="1"/>
  <c r="B90" i="11"/>
  <c r="C90" i="11" s="1"/>
  <c r="B89" i="11"/>
  <c r="C89" i="11"/>
  <c r="B88" i="11"/>
  <c r="C88" i="11" s="1"/>
  <c r="B87" i="11"/>
  <c r="C87" i="11" s="1"/>
  <c r="B85" i="11"/>
  <c r="C85" i="11"/>
  <c r="B84" i="11"/>
  <c r="C84" i="11" s="1"/>
  <c r="B83" i="11"/>
  <c r="C83" i="11" s="1"/>
  <c r="B82" i="11"/>
  <c r="C82" i="11" s="1"/>
  <c r="B81" i="11"/>
  <c r="C81" i="11" s="1"/>
  <c r="B80" i="11"/>
  <c r="C80" i="11" s="1"/>
  <c r="B79" i="11"/>
  <c r="C79" i="11" s="1"/>
  <c r="B78" i="11"/>
  <c r="C78" i="11"/>
  <c r="B77" i="11"/>
  <c r="C77" i="11"/>
  <c r="B76" i="11"/>
  <c r="C76" i="11"/>
  <c r="B75" i="11"/>
  <c r="C75" i="11" s="1"/>
  <c r="B74" i="11"/>
  <c r="C74" i="11" s="1"/>
  <c r="B72" i="11"/>
  <c r="C72" i="11" s="1"/>
  <c r="B71" i="11"/>
  <c r="C71" i="11" s="1"/>
  <c r="B70" i="11"/>
  <c r="C70" i="11" s="1"/>
  <c r="B69" i="11"/>
  <c r="C69" i="11" s="1"/>
  <c r="B68" i="11"/>
  <c r="C68" i="11"/>
  <c r="B67" i="11"/>
  <c r="C67" i="11"/>
  <c r="B66" i="11"/>
  <c r="C66" i="11" s="1"/>
  <c r="B65" i="11"/>
  <c r="C65" i="11" s="1"/>
  <c r="B64" i="11"/>
  <c r="C64" i="11" s="1"/>
  <c r="B63" i="11"/>
  <c r="C63" i="11" s="1"/>
  <c r="B62" i="11"/>
  <c r="C62" i="11" s="1"/>
  <c r="B61" i="11"/>
  <c r="C61" i="11"/>
  <c r="B59" i="11"/>
  <c r="C59" i="11"/>
  <c r="B58" i="11"/>
  <c r="C58" i="11"/>
  <c r="B57" i="11"/>
  <c r="C57" i="11" s="1"/>
  <c r="B56" i="11"/>
  <c r="C56" i="11" s="1"/>
  <c r="B55" i="11"/>
  <c r="C55" i="11" s="1"/>
  <c r="B54" i="11"/>
  <c r="C54" i="11" s="1"/>
  <c r="B53" i="11"/>
  <c r="C53" i="11" s="1"/>
  <c r="B52" i="11"/>
  <c r="C52" i="11" s="1"/>
  <c r="B51" i="11"/>
  <c r="C51" i="11"/>
  <c r="B50" i="11"/>
  <c r="C50" i="11"/>
  <c r="B49" i="11"/>
  <c r="C49" i="11" s="1"/>
  <c r="B48" i="11"/>
  <c r="C48" i="11" s="1"/>
  <c r="B46" i="11"/>
  <c r="C46" i="11" s="1"/>
  <c r="B45" i="11"/>
  <c r="C45" i="11" s="1"/>
  <c r="B44" i="11"/>
  <c r="C44" i="11" s="1"/>
  <c r="B43" i="11"/>
  <c r="C43" i="11" s="1"/>
  <c r="B42" i="11"/>
  <c r="C42" i="11"/>
  <c r="B41" i="11"/>
  <c r="C41" i="11" s="1"/>
  <c r="B40" i="11"/>
  <c r="C40" i="11" s="1"/>
  <c r="B39" i="11"/>
  <c r="C39" i="11" s="1"/>
  <c r="B38" i="11"/>
  <c r="C38" i="11" s="1"/>
  <c r="B37" i="11"/>
  <c r="C37" i="11"/>
  <c r="B36" i="11"/>
  <c r="C36" i="11" s="1"/>
  <c r="B35" i="11"/>
  <c r="C35" i="11" s="1"/>
  <c r="B33" i="11"/>
  <c r="C33" i="11" s="1"/>
  <c r="B32" i="11"/>
  <c r="C32" i="11"/>
  <c r="B31" i="11"/>
  <c r="C31" i="11" s="1"/>
  <c r="B30" i="11"/>
  <c r="C30" i="11" s="1"/>
  <c r="B29" i="11"/>
  <c r="C29" i="11" s="1"/>
  <c r="B28" i="11"/>
  <c r="C28" i="11" s="1"/>
  <c r="B27" i="11"/>
  <c r="C27" i="11" s="1"/>
  <c r="B26" i="11"/>
  <c r="C26" i="11"/>
  <c r="B25" i="11"/>
  <c r="C25" i="11" s="1"/>
  <c r="B24" i="11"/>
  <c r="C24" i="11"/>
  <c r="B23" i="11"/>
  <c r="C23" i="11" s="1"/>
  <c r="B22" i="11"/>
  <c r="C22" i="11" s="1"/>
  <c r="B20" i="11"/>
  <c r="C20" i="11" s="1"/>
  <c r="B19" i="11"/>
  <c r="C19" i="11"/>
  <c r="B18" i="11"/>
  <c r="C18" i="11" s="1"/>
  <c r="B17" i="11"/>
  <c r="C17" i="11"/>
  <c r="B16" i="11"/>
  <c r="C16" i="11" s="1"/>
  <c r="B15" i="11"/>
  <c r="C15" i="11"/>
  <c r="B14" i="11"/>
  <c r="C14" i="11" s="1"/>
  <c r="B13" i="11"/>
  <c r="C13" i="11" s="1"/>
  <c r="B12" i="11"/>
  <c r="C12" i="11" s="1"/>
  <c r="B11" i="11"/>
  <c r="C11" i="11"/>
  <c r="B10" i="11"/>
  <c r="C10" i="11" s="1"/>
  <c r="B9" i="11"/>
  <c r="C9" i="11"/>
  <c r="B98" i="10"/>
  <c r="C98" i="10" s="1"/>
  <c r="O98" i="10" s="1"/>
  <c r="P98" i="10"/>
  <c r="B97" i="10"/>
  <c r="C97" i="10"/>
  <c r="P97" i="10" s="1"/>
  <c r="B96" i="10"/>
  <c r="C96" i="10" s="1"/>
  <c r="B95" i="10"/>
  <c r="C95" i="10" s="1"/>
  <c r="B94" i="10"/>
  <c r="C94" i="10" s="1"/>
  <c r="B93" i="10"/>
  <c r="C93" i="10" s="1"/>
  <c r="B92" i="10"/>
  <c r="C92" i="10" s="1"/>
  <c r="B91" i="10"/>
  <c r="C91" i="10"/>
  <c r="B90" i="10"/>
  <c r="C90" i="10" s="1"/>
  <c r="B89" i="10"/>
  <c r="C89" i="10" s="1"/>
  <c r="B88" i="10"/>
  <c r="C88" i="10" s="1"/>
  <c r="B87" i="10"/>
  <c r="C87" i="10" s="1"/>
  <c r="B85" i="10"/>
  <c r="C85" i="10" s="1"/>
  <c r="N85" i="10" s="1"/>
  <c r="B84" i="10"/>
  <c r="C84" i="10"/>
  <c r="O84" i="10" s="1"/>
  <c r="B83" i="10"/>
  <c r="C83" i="10" s="1"/>
  <c r="B82" i="10"/>
  <c r="C82" i="10" s="1"/>
  <c r="B81" i="10"/>
  <c r="C81" i="10" s="1"/>
  <c r="B80" i="10"/>
  <c r="C80" i="10"/>
  <c r="B79" i="10"/>
  <c r="C79" i="10" s="1"/>
  <c r="B78" i="10"/>
  <c r="C78" i="10" s="1"/>
  <c r="B77" i="10"/>
  <c r="C77" i="10" s="1"/>
  <c r="B76" i="10"/>
  <c r="C76" i="10" s="1"/>
  <c r="B75" i="10"/>
  <c r="C75" i="10" s="1"/>
  <c r="B74" i="10"/>
  <c r="C74" i="10"/>
  <c r="B72" i="10"/>
  <c r="C72" i="10" s="1"/>
  <c r="O72" i="10" s="1"/>
  <c r="P72" i="10"/>
  <c r="B71" i="10"/>
  <c r="C71" i="10"/>
  <c r="P71" i="10" s="1"/>
  <c r="B70" i="10"/>
  <c r="C70" i="10" s="1"/>
  <c r="O70" i="10" s="1"/>
  <c r="P70" i="10"/>
  <c r="B69" i="10"/>
  <c r="C69" i="10" s="1"/>
  <c r="B68" i="10"/>
  <c r="C68" i="10" s="1"/>
  <c r="N68" i="10" s="1"/>
  <c r="B67" i="10"/>
  <c r="C67" i="10"/>
  <c r="B66" i="10"/>
  <c r="C66" i="10" s="1"/>
  <c r="B65" i="10"/>
  <c r="C65" i="10"/>
  <c r="P65" i="10" s="1"/>
  <c r="B64" i="10"/>
  <c r="C64" i="10" s="1"/>
  <c r="B63" i="10"/>
  <c r="C63" i="10"/>
  <c r="B62" i="10"/>
  <c r="C62" i="10" s="1"/>
  <c r="B61" i="10"/>
  <c r="C61" i="10" s="1"/>
  <c r="B59" i="10"/>
  <c r="C59" i="10" s="1"/>
  <c r="N59" i="10" s="1"/>
  <c r="B58" i="10"/>
  <c r="C58" i="10" s="1"/>
  <c r="B57" i="10"/>
  <c r="C57" i="10"/>
  <c r="P57" i="10" s="1"/>
  <c r="B56" i="10"/>
  <c r="C56" i="10" s="1"/>
  <c r="P56" i="10" s="1"/>
  <c r="B55" i="10"/>
  <c r="C55" i="10" s="1"/>
  <c r="B54" i="10"/>
  <c r="C54" i="10" s="1"/>
  <c r="B53" i="10"/>
  <c r="C53" i="10" s="1"/>
  <c r="B52" i="10"/>
  <c r="C52" i="10" s="1"/>
  <c r="B51" i="10"/>
  <c r="C51" i="10" s="1"/>
  <c r="B50" i="10"/>
  <c r="C50" i="10" s="1"/>
  <c r="B49" i="10"/>
  <c r="C49" i="10"/>
  <c r="B48" i="10"/>
  <c r="C48" i="10" s="1"/>
  <c r="B46" i="10"/>
  <c r="C46" i="10" s="1"/>
  <c r="B45" i="10"/>
  <c r="C45" i="10" s="1"/>
  <c r="B44" i="10"/>
  <c r="C44" i="10" s="1"/>
  <c r="B43" i="10"/>
  <c r="C43" i="10" s="1"/>
  <c r="B42" i="10"/>
  <c r="C42" i="10" s="1"/>
  <c r="B41" i="10"/>
  <c r="C41" i="10" s="1"/>
  <c r="N41" i="10" s="1"/>
  <c r="B40" i="10"/>
  <c r="C40" i="10"/>
  <c r="P40" i="10" s="1"/>
  <c r="B39" i="10"/>
  <c r="C39" i="10" s="1"/>
  <c r="P39" i="10" s="1"/>
  <c r="B38" i="10"/>
  <c r="C38" i="10" s="1"/>
  <c r="B37" i="10"/>
  <c r="C37" i="10" s="1"/>
  <c r="B36" i="10"/>
  <c r="C36" i="10" s="1"/>
  <c r="B35" i="10"/>
  <c r="C35" i="10" s="1"/>
  <c r="B33" i="10"/>
  <c r="C33" i="10"/>
  <c r="B32" i="10"/>
  <c r="C32" i="10" s="1"/>
  <c r="B31" i="10"/>
  <c r="C31" i="10" s="1"/>
  <c r="P31" i="10" s="1"/>
  <c r="B30" i="10"/>
  <c r="C30" i="10" s="1"/>
  <c r="P30" i="10" s="1"/>
  <c r="B29" i="10"/>
  <c r="C29" i="10" s="1"/>
  <c r="B28" i="10"/>
  <c r="C28" i="10" s="1"/>
  <c r="B27" i="10"/>
  <c r="C27" i="10"/>
  <c r="N27" i="10" s="1"/>
  <c r="O27" i="10"/>
  <c r="B26" i="10"/>
  <c r="C26" i="10" s="1"/>
  <c r="B25" i="10"/>
  <c r="C25" i="10" s="1"/>
  <c r="B24" i="10"/>
  <c r="C24" i="10" s="1"/>
  <c r="B23" i="10"/>
  <c r="C23" i="10" s="1"/>
  <c r="B22" i="10"/>
  <c r="C22" i="10" s="1"/>
  <c r="B20" i="10"/>
  <c r="C20" i="10" s="1"/>
  <c r="B19" i="10"/>
  <c r="C19" i="10" s="1"/>
  <c r="B18" i="10"/>
  <c r="C18" i="10" s="1"/>
  <c r="B17" i="10"/>
  <c r="C17" i="10" s="1"/>
  <c r="B16" i="10"/>
  <c r="C16" i="10"/>
  <c r="B15" i="10"/>
  <c r="C15" i="10" s="1"/>
  <c r="B14" i="10"/>
  <c r="C14" i="10" s="1"/>
  <c r="P14" i="10" s="1"/>
  <c r="B13" i="10"/>
  <c r="C13" i="10" s="1"/>
  <c r="B12" i="10"/>
  <c r="C12" i="10" s="1"/>
  <c r="B11" i="10"/>
  <c r="C11" i="10" s="1"/>
  <c r="B10" i="10"/>
  <c r="C10" i="10"/>
  <c r="B9" i="10"/>
  <c r="C9" i="10" s="1"/>
  <c r="N9" i="10" s="1"/>
  <c r="E88" i="10"/>
  <c r="E89" i="10" s="1"/>
  <c r="G20" i="10"/>
  <c r="G33" i="10" s="1"/>
  <c r="G46" i="10" s="1"/>
  <c r="G59" i="10" s="1"/>
  <c r="G72" i="10"/>
  <c r="G85" i="10" s="1"/>
  <c r="G98" i="10" s="1"/>
  <c r="I20" i="10"/>
  <c r="I33" i="10"/>
  <c r="I46" i="10" s="1"/>
  <c r="I59" i="10" s="1"/>
  <c r="I72" i="10" s="1"/>
  <c r="I85" i="10" s="1"/>
  <c r="I98" i="10" s="1"/>
  <c r="G19" i="10"/>
  <c r="G32" i="10" s="1"/>
  <c r="G45" i="10" s="1"/>
  <c r="G58" i="10" s="1"/>
  <c r="G71" i="10" s="1"/>
  <c r="G84" i="10" s="1"/>
  <c r="G97" i="10" s="1"/>
  <c r="I19" i="10"/>
  <c r="I32" i="10" s="1"/>
  <c r="I45" i="10" s="1"/>
  <c r="I58" i="10" s="1"/>
  <c r="I71" i="10" s="1"/>
  <c r="I84" i="10" s="1"/>
  <c r="I97" i="10" s="1"/>
  <c r="G31" i="10"/>
  <c r="G44" i="10" s="1"/>
  <c r="G57" i="10" s="1"/>
  <c r="G70" i="10" s="1"/>
  <c r="G83" i="10" s="1"/>
  <c r="G96" i="10" s="1"/>
  <c r="I18" i="10"/>
  <c r="I31" i="10" s="1"/>
  <c r="I44" i="10" s="1"/>
  <c r="I57" i="10" s="1"/>
  <c r="I70" i="10" s="1"/>
  <c r="I83" i="10" s="1"/>
  <c r="I96" i="10" s="1"/>
  <c r="G17" i="10"/>
  <c r="G30" i="10" s="1"/>
  <c r="G43" i="10" s="1"/>
  <c r="G56" i="10" s="1"/>
  <c r="G69" i="10" s="1"/>
  <c r="G82" i="10" s="1"/>
  <c r="G95" i="10" s="1"/>
  <c r="I17" i="10"/>
  <c r="I30" i="10" s="1"/>
  <c r="I43" i="10" s="1"/>
  <c r="I56" i="10" s="1"/>
  <c r="I69" i="10" s="1"/>
  <c r="I82" i="10" s="1"/>
  <c r="I95" i="10" s="1"/>
  <c r="G16" i="10"/>
  <c r="G29" i="10" s="1"/>
  <c r="G42" i="10" s="1"/>
  <c r="G55" i="10" s="1"/>
  <c r="G68" i="10" s="1"/>
  <c r="G81" i="10" s="1"/>
  <c r="G94" i="10" s="1"/>
  <c r="I16" i="10"/>
  <c r="I29" i="10" s="1"/>
  <c r="I42" i="10" s="1"/>
  <c r="I55" i="10" s="1"/>
  <c r="I68" i="10" s="1"/>
  <c r="I81" i="10" s="1"/>
  <c r="I94" i="10" s="1"/>
  <c r="G28" i="10"/>
  <c r="G41" i="10" s="1"/>
  <c r="G54" i="10"/>
  <c r="G67" i="10" s="1"/>
  <c r="G80" i="10" s="1"/>
  <c r="G93" i="10" s="1"/>
  <c r="I15" i="10"/>
  <c r="I28" i="10" s="1"/>
  <c r="I41" i="10" s="1"/>
  <c r="I54" i="10" s="1"/>
  <c r="I67" i="10" s="1"/>
  <c r="I80" i="10" s="1"/>
  <c r="I93" i="10" s="1"/>
  <c r="G14" i="10"/>
  <c r="G27" i="10" s="1"/>
  <c r="G40" i="10" s="1"/>
  <c r="G53" i="10" s="1"/>
  <c r="G66" i="10" s="1"/>
  <c r="G79" i="10" s="1"/>
  <c r="G92" i="10" s="1"/>
  <c r="I14" i="10"/>
  <c r="I27" i="10" s="1"/>
  <c r="I40" i="10" s="1"/>
  <c r="I53" i="10" s="1"/>
  <c r="I66" i="10" s="1"/>
  <c r="I79" i="10" s="1"/>
  <c r="I92" i="10" s="1"/>
  <c r="G13" i="10"/>
  <c r="G26" i="10" s="1"/>
  <c r="G39" i="10" s="1"/>
  <c r="G52" i="10" s="1"/>
  <c r="G65" i="10" s="1"/>
  <c r="G78" i="10"/>
  <c r="G91" i="10" s="1"/>
  <c r="I13" i="10"/>
  <c r="I26" i="10" s="1"/>
  <c r="I39" i="10" s="1"/>
  <c r="I52" i="10" s="1"/>
  <c r="I65" i="10" s="1"/>
  <c r="I78" i="10" s="1"/>
  <c r="I91" i="10" s="1"/>
  <c r="G25" i="10"/>
  <c r="G38" i="10" s="1"/>
  <c r="G51" i="10" s="1"/>
  <c r="G64" i="10" s="1"/>
  <c r="G77" i="10" s="1"/>
  <c r="G90" i="10" s="1"/>
  <c r="I12" i="10"/>
  <c r="I25" i="10" s="1"/>
  <c r="I38" i="10" s="1"/>
  <c r="I51" i="10" s="1"/>
  <c r="I64" i="10" s="1"/>
  <c r="I77" i="10" s="1"/>
  <c r="I90" i="10" s="1"/>
  <c r="G11" i="10"/>
  <c r="G24" i="10" s="1"/>
  <c r="G37" i="10" s="1"/>
  <c r="G50" i="10" s="1"/>
  <c r="G63" i="10" s="1"/>
  <c r="G76" i="10" s="1"/>
  <c r="G89" i="10" s="1"/>
  <c r="I24" i="10"/>
  <c r="I37" i="10" s="1"/>
  <c r="I50" i="10" s="1"/>
  <c r="I63" i="10" s="1"/>
  <c r="I76" i="10" s="1"/>
  <c r="I89" i="10" s="1"/>
  <c r="G10" i="10"/>
  <c r="G23" i="10" s="1"/>
  <c r="G36" i="10" s="1"/>
  <c r="G49" i="10" s="1"/>
  <c r="I23" i="10"/>
  <c r="I36" i="10" s="1"/>
  <c r="I49" i="10" s="1"/>
  <c r="I62" i="10" s="1"/>
  <c r="I75" i="10" s="1"/>
  <c r="I88" i="10" s="1"/>
  <c r="G22" i="10"/>
  <c r="I22" i="10"/>
  <c r="I35" i="10" s="1"/>
  <c r="I48" i="10" s="1"/>
  <c r="I61" i="10" s="1"/>
  <c r="I74" i="10" s="1"/>
  <c r="I87" i="10" s="1"/>
  <c r="E75" i="10"/>
  <c r="E76" i="10"/>
  <c r="E62" i="10"/>
  <c r="E49" i="10"/>
  <c r="E50" i="10" s="1"/>
  <c r="E36" i="10"/>
  <c r="E37" i="10" s="1"/>
  <c r="E38" i="10" s="1"/>
  <c r="E23" i="10"/>
  <c r="E24" i="10"/>
  <c r="E10" i="10"/>
  <c r="E11" i="10" s="1"/>
  <c r="J9" i="10"/>
  <c r="K9" i="10" s="1"/>
  <c r="B98" i="2"/>
  <c r="C98" i="2" s="1"/>
  <c r="B97" i="2"/>
  <c r="C97" i="2" s="1"/>
  <c r="B96" i="2"/>
  <c r="C96" i="2" s="1"/>
  <c r="B95" i="2"/>
  <c r="C95" i="2" s="1"/>
  <c r="B94" i="2"/>
  <c r="C94" i="2" s="1"/>
  <c r="B93" i="2"/>
  <c r="C93" i="2" s="1"/>
  <c r="B92" i="2"/>
  <c r="C92" i="2" s="1"/>
  <c r="B91" i="2"/>
  <c r="C91" i="2" s="1"/>
  <c r="B90" i="2"/>
  <c r="C90" i="2" s="1"/>
  <c r="B89" i="2"/>
  <c r="C89" i="2" s="1"/>
  <c r="B88" i="2"/>
  <c r="C88" i="2" s="1"/>
  <c r="B87" i="2"/>
  <c r="C87" i="2" s="1"/>
  <c r="B85" i="2"/>
  <c r="C85" i="2" s="1"/>
  <c r="B84" i="2"/>
  <c r="C84" i="2" s="1"/>
  <c r="B83" i="2"/>
  <c r="C83" i="2" s="1"/>
  <c r="B82" i="2"/>
  <c r="C82" i="2" s="1"/>
  <c r="B81" i="2"/>
  <c r="C81" i="2" s="1"/>
  <c r="B80" i="2"/>
  <c r="C80" i="2" s="1"/>
  <c r="B79" i="2"/>
  <c r="C79" i="2"/>
  <c r="B78" i="2"/>
  <c r="C78" i="2" s="1"/>
  <c r="B77" i="2"/>
  <c r="C77" i="2" s="1"/>
  <c r="B76" i="2"/>
  <c r="C76" i="2" s="1"/>
  <c r="B75" i="2"/>
  <c r="C75" i="2" s="1"/>
  <c r="B74" i="2"/>
  <c r="C74" i="2" s="1"/>
  <c r="B72" i="2"/>
  <c r="C72" i="2" s="1"/>
  <c r="B71" i="2"/>
  <c r="C71" i="2" s="1"/>
  <c r="B70" i="2"/>
  <c r="C70" i="2" s="1"/>
  <c r="B69" i="2"/>
  <c r="C69" i="2" s="1"/>
  <c r="B68" i="2"/>
  <c r="C68" i="2" s="1"/>
  <c r="B67" i="2"/>
  <c r="C67" i="2" s="1"/>
  <c r="B66" i="2"/>
  <c r="C66" i="2" s="1"/>
  <c r="B65" i="2"/>
  <c r="C65" i="2" s="1"/>
  <c r="B64" i="2"/>
  <c r="C64" i="2" s="1"/>
  <c r="B63" i="2"/>
  <c r="C63" i="2" s="1"/>
  <c r="B62" i="2"/>
  <c r="C62" i="2" s="1"/>
  <c r="B61" i="2"/>
  <c r="C61" i="2" s="1"/>
  <c r="B59" i="2"/>
  <c r="C59" i="2" s="1"/>
  <c r="B58" i="2"/>
  <c r="C58" i="2" s="1"/>
  <c r="B57" i="2"/>
  <c r="C57" i="2"/>
  <c r="B56" i="2"/>
  <c r="C56" i="2" s="1"/>
  <c r="B55" i="2"/>
  <c r="C55" i="2" s="1"/>
  <c r="B54" i="2"/>
  <c r="C54" i="2" s="1"/>
  <c r="B53" i="2"/>
  <c r="C53" i="2" s="1"/>
  <c r="B52" i="2"/>
  <c r="C52" i="2" s="1"/>
  <c r="B51" i="2"/>
  <c r="C51" i="2" s="1"/>
  <c r="B50" i="2"/>
  <c r="C50" i="2" s="1"/>
  <c r="B49" i="2"/>
  <c r="C49" i="2" s="1"/>
  <c r="B48" i="2"/>
  <c r="C48" i="2" s="1"/>
  <c r="B46" i="2"/>
  <c r="C46" i="2" s="1"/>
  <c r="B45" i="2"/>
  <c r="C45" i="2" s="1"/>
  <c r="B44" i="2"/>
  <c r="C44" i="2"/>
  <c r="B43" i="2"/>
  <c r="C43" i="2" s="1"/>
  <c r="B42" i="2"/>
  <c r="C42" i="2" s="1"/>
  <c r="B41" i="2"/>
  <c r="C41" i="2" s="1"/>
  <c r="B40" i="2"/>
  <c r="C40" i="2"/>
  <c r="B39" i="2"/>
  <c r="C39" i="2" s="1"/>
  <c r="B38" i="2"/>
  <c r="C38" i="2" s="1"/>
  <c r="B37" i="2"/>
  <c r="C37" i="2" s="1"/>
  <c r="B36" i="2"/>
  <c r="C36" i="2" s="1"/>
  <c r="B35" i="2"/>
  <c r="C35" i="2" s="1"/>
  <c r="B33" i="2"/>
  <c r="C33" i="2"/>
  <c r="B32" i="2"/>
  <c r="C32" i="2" s="1"/>
  <c r="B31" i="2"/>
  <c r="C31" i="2" s="1"/>
  <c r="B30" i="2"/>
  <c r="C30" i="2" s="1"/>
  <c r="B29" i="2"/>
  <c r="C29" i="2" s="1"/>
  <c r="B28" i="2"/>
  <c r="C28" i="2" s="1"/>
  <c r="B27" i="2"/>
  <c r="C27" i="2"/>
  <c r="B26" i="2"/>
  <c r="C26" i="2" s="1"/>
  <c r="B25" i="2"/>
  <c r="C25" i="2" s="1"/>
  <c r="B24" i="2"/>
  <c r="C24" i="2" s="1"/>
  <c r="B23" i="2"/>
  <c r="C23" i="2"/>
  <c r="B22" i="2"/>
  <c r="C22" i="2" s="1"/>
  <c r="B10" i="2"/>
  <c r="C10" i="2" s="1"/>
  <c r="B11" i="2"/>
  <c r="C11" i="2" s="1"/>
  <c r="B12" i="2"/>
  <c r="C12" i="2" s="1"/>
  <c r="B13" i="2"/>
  <c r="C13" i="2" s="1"/>
  <c r="B14" i="2"/>
  <c r="C14" i="2"/>
  <c r="B15" i="2"/>
  <c r="C15" i="2" s="1"/>
  <c r="B16" i="2"/>
  <c r="C16" i="2"/>
  <c r="B17" i="2"/>
  <c r="C17" i="2" s="1"/>
  <c r="B18" i="2"/>
  <c r="C18" i="2" s="1"/>
  <c r="B19" i="2"/>
  <c r="C19" i="2" s="1"/>
  <c r="B20" i="2"/>
  <c r="C20" i="2"/>
  <c r="B9" i="2"/>
  <c r="C9" i="2" s="1"/>
  <c r="A9" i="13"/>
  <c r="A10" i="13"/>
  <c r="A11" i="13"/>
  <c r="A12" i="13"/>
  <c r="A13" i="13"/>
  <c r="A14" i="13"/>
  <c r="A15" i="13"/>
  <c r="A16" i="13"/>
  <c r="A17" i="13"/>
  <c r="A18" i="13"/>
  <c r="A19" i="13"/>
  <c r="A20" i="13"/>
  <c r="A22" i="13"/>
  <c r="A23" i="13"/>
  <c r="A24" i="13"/>
  <c r="A25" i="13"/>
  <c r="A26" i="13"/>
  <c r="A27" i="13"/>
  <c r="A28" i="13"/>
  <c r="A29" i="13"/>
  <c r="A30" i="13"/>
  <c r="A31" i="13"/>
  <c r="A32" i="13"/>
  <c r="A33" i="13"/>
  <c r="A35" i="13"/>
  <c r="A36" i="13"/>
  <c r="A37" i="13"/>
  <c r="A38" i="13"/>
  <c r="A39" i="13"/>
  <c r="A40" i="13"/>
  <c r="A41" i="13"/>
  <c r="A42" i="13"/>
  <c r="A43" i="13"/>
  <c r="A44" i="13"/>
  <c r="A45" i="13"/>
  <c r="A46" i="13"/>
  <c r="A48" i="13"/>
  <c r="A49" i="13"/>
  <c r="A50" i="13"/>
  <c r="A51" i="13"/>
  <c r="A52" i="13"/>
  <c r="A53" i="13"/>
  <c r="A54" i="13"/>
  <c r="A55" i="13"/>
  <c r="A56" i="13"/>
  <c r="A57" i="13"/>
  <c r="A58" i="13"/>
  <c r="A59" i="13"/>
  <c r="A61" i="13"/>
  <c r="A62" i="13"/>
  <c r="A63" i="13"/>
  <c r="A64" i="13"/>
  <c r="A65" i="13"/>
  <c r="A66" i="13"/>
  <c r="A67" i="13"/>
  <c r="A68" i="13"/>
  <c r="A69" i="13"/>
  <c r="A70" i="13"/>
  <c r="A71" i="13"/>
  <c r="A72" i="13"/>
  <c r="A74" i="13"/>
  <c r="A75" i="13"/>
  <c r="A76" i="13"/>
  <c r="A77" i="13"/>
  <c r="A78" i="13"/>
  <c r="A79" i="13"/>
  <c r="A80" i="13"/>
  <c r="A81" i="13"/>
  <c r="A82" i="13"/>
  <c r="A83" i="13"/>
  <c r="A84" i="13"/>
  <c r="A85" i="13"/>
  <c r="A87" i="13"/>
  <c r="A88" i="13"/>
  <c r="A89" i="13"/>
  <c r="A90" i="13"/>
  <c r="A91" i="13"/>
  <c r="A92" i="13"/>
  <c r="A93" i="13"/>
  <c r="A94" i="13"/>
  <c r="A95" i="13"/>
  <c r="A96" i="13"/>
  <c r="A97" i="13"/>
  <c r="A98" i="13"/>
  <c r="A9" i="11"/>
  <c r="J9" i="11"/>
  <c r="K9" i="11" s="1"/>
  <c r="N9" i="11" s="1"/>
  <c r="A10" i="11"/>
  <c r="E10" i="11"/>
  <c r="G10" i="11"/>
  <c r="A11" i="11"/>
  <c r="G11" i="11"/>
  <c r="G24" i="11" s="1"/>
  <c r="G37" i="11" s="1"/>
  <c r="G50" i="11" s="1"/>
  <c r="G63" i="11" s="1"/>
  <c r="G76" i="11" s="1"/>
  <c r="G89" i="11" s="1"/>
  <c r="A12" i="11"/>
  <c r="I12" i="11"/>
  <c r="A13" i="11"/>
  <c r="G13" i="11"/>
  <c r="I13" i="11"/>
  <c r="I26" i="11" s="1"/>
  <c r="A14" i="11"/>
  <c r="G14" i="11"/>
  <c r="G27" i="11" s="1"/>
  <c r="G40" i="11" s="1"/>
  <c r="G53" i="11" s="1"/>
  <c r="G66" i="11" s="1"/>
  <c r="G79" i="11" s="1"/>
  <c r="G92" i="11" s="1"/>
  <c r="I14" i="11"/>
  <c r="I27" i="11" s="1"/>
  <c r="I40" i="11" s="1"/>
  <c r="I53" i="11" s="1"/>
  <c r="I66" i="11" s="1"/>
  <c r="I79" i="11" s="1"/>
  <c r="I92" i="11" s="1"/>
  <c r="A15" i="11"/>
  <c r="I15" i="11"/>
  <c r="I28" i="11" s="1"/>
  <c r="A16" i="11"/>
  <c r="G16" i="11"/>
  <c r="I16" i="11"/>
  <c r="A17" i="11"/>
  <c r="G17" i="11"/>
  <c r="G30" i="11" s="1"/>
  <c r="G43" i="11" s="1"/>
  <c r="G56" i="11" s="1"/>
  <c r="G69" i="11" s="1"/>
  <c r="G82" i="11" s="1"/>
  <c r="G95" i="11" s="1"/>
  <c r="I17" i="11"/>
  <c r="I30" i="11" s="1"/>
  <c r="I43" i="11" s="1"/>
  <c r="I56" i="11" s="1"/>
  <c r="I69" i="11" s="1"/>
  <c r="A18" i="11"/>
  <c r="I18" i="11"/>
  <c r="I31" i="11" s="1"/>
  <c r="I44" i="11" s="1"/>
  <c r="I57" i="11" s="1"/>
  <c r="I70" i="11" s="1"/>
  <c r="I83" i="11" s="1"/>
  <c r="I96" i="11" s="1"/>
  <c r="A19" i="11"/>
  <c r="G19" i="11"/>
  <c r="I19" i="11"/>
  <c r="I32" i="11" s="1"/>
  <c r="A20" i="11"/>
  <c r="G20" i="11"/>
  <c r="G33" i="11" s="1"/>
  <c r="G46" i="11" s="1"/>
  <c r="G59" i="11" s="1"/>
  <c r="G72" i="11" s="1"/>
  <c r="G85" i="11" s="1"/>
  <c r="G98" i="11" s="1"/>
  <c r="I20" i="11"/>
  <c r="I33" i="11" s="1"/>
  <c r="I46" i="11" s="1"/>
  <c r="A22" i="11"/>
  <c r="G22" i="11"/>
  <c r="G35" i="11" s="1"/>
  <c r="J35" i="11" s="1"/>
  <c r="K35" i="11" s="1"/>
  <c r="I22" i="11"/>
  <c r="J22" i="11"/>
  <c r="K22" i="11" s="1"/>
  <c r="A23" i="11"/>
  <c r="E23" i="11"/>
  <c r="G23" i="11"/>
  <c r="G36" i="11" s="1"/>
  <c r="I23" i="11"/>
  <c r="I36" i="11" s="1"/>
  <c r="I49" i="11" s="1"/>
  <c r="I62" i="11" s="1"/>
  <c r="I75" i="11" s="1"/>
  <c r="I88" i="11" s="1"/>
  <c r="A24" i="11"/>
  <c r="I24" i="11"/>
  <c r="A25" i="11"/>
  <c r="G25" i="11"/>
  <c r="I25" i="11"/>
  <c r="I38" i="11" s="1"/>
  <c r="I51" i="11" s="1"/>
  <c r="I64" i="11" s="1"/>
  <c r="I77" i="11" s="1"/>
  <c r="I90" i="11" s="1"/>
  <c r="A26" i="11"/>
  <c r="G26" i="11"/>
  <c r="G39" i="11" s="1"/>
  <c r="G52" i="11" s="1"/>
  <c r="G65" i="11" s="1"/>
  <c r="G78" i="11" s="1"/>
  <c r="G91" i="11" s="1"/>
  <c r="A27" i="11"/>
  <c r="A28" i="11"/>
  <c r="G28" i="11"/>
  <c r="G41" i="11" s="1"/>
  <c r="A29" i="11"/>
  <c r="G29" i="11"/>
  <c r="G42" i="11" s="1"/>
  <c r="G55" i="11" s="1"/>
  <c r="I29" i="11"/>
  <c r="I42" i="11" s="1"/>
  <c r="I55" i="11" s="1"/>
  <c r="I68" i="11" s="1"/>
  <c r="I81" i="11" s="1"/>
  <c r="I94" i="11" s="1"/>
  <c r="A30" i="11"/>
  <c r="A31" i="11"/>
  <c r="G31" i="11"/>
  <c r="A32" i="11"/>
  <c r="G32" i="11"/>
  <c r="G45" i="11" s="1"/>
  <c r="G58" i="11" s="1"/>
  <c r="G71" i="11" s="1"/>
  <c r="G84" i="11" s="1"/>
  <c r="A33" i="11"/>
  <c r="A35" i="11"/>
  <c r="I35" i="11"/>
  <c r="I48" i="11" s="1"/>
  <c r="A36" i="11"/>
  <c r="E36" i="11"/>
  <c r="A37" i="11"/>
  <c r="E37" i="11"/>
  <c r="I37" i="11"/>
  <c r="I50" i="11" s="1"/>
  <c r="I63" i="11" s="1"/>
  <c r="I76" i="11" s="1"/>
  <c r="I89" i="11" s="1"/>
  <c r="A38" i="11"/>
  <c r="G38" i="11"/>
  <c r="G51" i="11" s="1"/>
  <c r="G64" i="11" s="1"/>
  <c r="G77" i="11" s="1"/>
  <c r="G90" i="11" s="1"/>
  <c r="A39" i="11"/>
  <c r="I39" i="11"/>
  <c r="I52" i="11" s="1"/>
  <c r="A40" i="11"/>
  <c r="A41" i="11"/>
  <c r="I41" i="11"/>
  <c r="I54" i="11" s="1"/>
  <c r="I67" i="11" s="1"/>
  <c r="I80" i="11" s="1"/>
  <c r="I93" i="11" s="1"/>
  <c r="A42" i="11"/>
  <c r="A43" i="11"/>
  <c r="A44" i="11"/>
  <c r="G44" i="11"/>
  <c r="G57" i="11" s="1"/>
  <c r="G70" i="11" s="1"/>
  <c r="G83" i="11" s="1"/>
  <c r="G96" i="11" s="1"/>
  <c r="A45" i="11"/>
  <c r="I45" i="11"/>
  <c r="I58" i="11" s="1"/>
  <c r="I71" i="11" s="1"/>
  <c r="I84" i="11" s="1"/>
  <c r="I97" i="11" s="1"/>
  <c r="A46" i="11"/>
  <c r="A48" i="11"/>
  <c r="G48" i="11"/>
  <c r="J48" i="11" s="1"/>
  <c r="K48" i="11" s="1"/>
  <c r="A49" i="11"/>
  <c r="E49" i="11"/>
  <c r="A50" i="11"/>
  <c r="A51" i="11"/>
  <c r="A52" i="11"/>
  <c r="A53" i="11"/>
  <c r="A54" i="11"/>
  <c r="G54" i="11"/>
  <c r="G67" i="11" s="1"/>
  <c r="G80" i="11" s="1"/>
  <c r="G93" i="11" s="1"/>
  <c r="A55" i="11"/>
  <c r="A56" i="11"/>
  <c r="A57" i="11"/>
  <c r="A58" i="11"/>
  <c r="A59" i="11"/>
  <c r="I59" i="11"/>
  <c r="I72" i="11" s="1"/>
  <c r="I85" i="11" s="1"/>
  <c r="I98" i="11" s="1"/>
  <c r="A61" i="11"/>
  <c r="I61" i="11"/>
  <c r="A62" i="11"/>
  <c r="E62" i="11"/>
  <c r="E63" i="11" s="1"/>
  <c r="E64" i="11" s="1"/>
  <c r="A63" i="11"/>
  <c r="A64" i="11"/>
  <c r="A65" i="11"/>
  <c r="I65" i="11"/>
  <c r="A66" i="11"/>
  <c r="A67" i="11"/>
  <c r="A68" i="11"/>
  <c r="G68" i="11"/>
  <c r="G81" i="11" s="1"/>
  <c r="G94" i="11" s="1"/>
  <c r="A69" i="11"/>
  <c r="A70" i="11"/>
  <c r="A71" i="11"/>
  <c r="A72" i="11"/>
  <c r="A74" i="11"/>
  <c r="I74" i="11"/>
  <c r="I87" i="11" s="1"/>
  <c r="A75" i="11"/>
  <c r="E75" i="11"/>
  <c r="E76" i="11" s="1"/>
  <c r="J76" i="11" s="1"/>
  <c r="K76" i="11" s="1"/>
  <c r="A76" i="11"/>
  <c r="A77" i="11"/>
  <c r="A78" i="11"/>
  <c r="I78" i="11"/>
  <c r="A79" i="11"/>
  <c r="A80" i="11"/>
  <c r="A81" i="11"/>
  <c r="A82" i="11"/>
  <c r="I82" i="11"/>
  <c r="I95" i="11" s="1"/>
  <c r="A83" i="11"/>
  <c r="A84" i="11"/>
  <c r="A85" i="11"/>
  <c r="A87" i="11"/>
  <c r="A88" i="11"/>
  <c r="E88" i="11"/>
  <c r="E89" i="11" s="1"/>
  <c r="A89" i="11"/>
  <c r="A90" i="11"/>
  <c r="A91" i="11"/>
  <c r="I91" i="11"/>
  <c r="A92" i="11"/>
  <c r="A93" i="11"/>
  <c r="A94" i="11"/>
  <c r="A95" i="11"/>
  <c r="A96" i="11"/>
  <c r="A97" i="11"/>
  <c r="G97" i="11"/>
  <c r="A98" i="11"/>
  <c r="A9" i="10"/>
  <c r="A10" i="10"/>
  <c r="A11" i="10"/>
  <c r="A12" i="10"/>
  <c r="A13" i="10"/>
  <c r="A14" i="10"/>
  <c r="A15" i="10"/>
  <c r="A16" i="10"/>
  <c r="A17" i="10"/>
  <c r="A18" i="10"/>
  <c r="A19" i="10"/>
  <c r="A20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" i="9"/>
  <c r="J9" i="9"/>
  <c r="K9" i="9" s="1"/>
  <c r="A10" i="9"/>
  <c r="E10" i="9"/>
  <c r="G10" i="9"/>
  <c r="G23" i="9" s="1"/>
  <c r="G36" i="9" s="1"/>
  <c r="G49" i="9" s="1"/>
  <c r="A11" i="9"/>
  <c r="G11" i="9"/>
  <c r="A12" i="9"/>
  <c r="I12" i="9"/>
  <c r="I25" i="9" s="1"/>
  <c r="I38" i="9" s="1"/>
  <c r="I51" i="9" s="1"/>
  <c r="I64" i="9" s="1"/>
  <c r="I77" i="9" s="1"/>
  <c r="I90" i="9" s="1"/>
  <c r="A13" i="9"/>
  <c r="G13" i="9"/>
  <c r="G26" i="9" s="1"/>
  <c r="G39" i="9" s="1"/>
  <c r="G52" i="9" s="1"/>
  <c r="G65" i="9" s="1"/>
  <c r="G78" i="9" s="1"/>
  <c r="G91" i="9" s="1"/>
  <c r="I13" i="9"/>
  <c r="I26" i="9" s="1"/>
  <c r="I39" i="9" s="1"/>
  <c r="I52" i="9" s="1"/>
  <c r="I65" i="9" s="1"/>
  <c r="I78" i="9" s="1"/>
  <c r="I91" i="9" s="1"/>
  <c r="A14" i="9"/>
  <c r="G14" i="9"/>
  <c r="G27" i="9" s="1"/>
  <c r="G40" i="9" s="1"/>
  <c r="G53" i="9" s="1"/>
  <c r="G66" i="9" s="1"/>
  <c r="G79" i="9" s="1"/>
  <c r="G92" i="9" s="1"/>
  <c r="I14" i="9"/>
  <c r="A15" i="9"/>
  <c r="I15" i="9"/>
  <c r="A16" i="9"/>
  <c r="G16" i="9"/>
  <c r="G29" i="9" s="1"/>
  <c r="G42" i="9" s="1"/>
  <c r="G55" i="9" s="1"/>
  <c r="G68" i="9" s="1"/>
  <c r="G81" i="9" s="1"/>
  <c r="G94" i="9" s="1"/>
  <c r="I16" i="9"/>
  <c r="I29" i="9" s="1"/>
  <c r="I42" i="9" s="1"/>
  <c r="I55" i="9" s="1"/>
  <c r="I68" i="9" s="1"/>
  <c r="I81" i="9" s="1"/>
  <c r="I94" i="9" s="1"/>
  <c r="A17" i="9"/>
  <c r="G17" i="9"/>
  <c r="G30" i="9" s="1"/>
  <c r="G43" i="9" s="1"/>
  <c r="G56" i="9" s="1"/>
  <c r="G69" i="9" s="1"/>
  <c r="G82" i="9" s="1"/>
  <c r="G95" i="9" s="1"/>
  <c r="I17" i="9"/>
  <c r="I30" i="9" s="1"/>
  <c r="I43" i="9" s="1"/>
  <c r="I56" i="9" s="1"/>
  <c r="I69" i="9" s="1"/>
  <c r="I82" i="9" s="1"/>
  <c r="I95" i="9" s="1"/>
  <c r="A18" i="9"/>
  <c r="I18" i="9"/>
  <c r="A19" i="9"/>
  <c r="G19" i="9"/>
  <c r="G32" i="9" s="1"/>
  <c r="G45" i="9" s="1"/>
  <c r="G58" i="9" s="1"/>
  <c r="G71" i="9" s="1"/>
  <c r="G84" i="9" s="1"/>
  <c r="G97" i="9" s="1"/>
  <c r="I19" i="9"/>
  <c r="A20" i="9"/>
  <c r="G20" i="9"/>
  <c r="G33" i="9" s="1"/>
  <c r="G46" i="9" s="1"/>
  <c r="G59" i="9" s="1"/>
  <c r="G72" i="9" s="1"/>
  <c r="G85" i="9" s="1"/>
  <c r="I20" i="9"/>
  <c r="A22" i="9"/>
  <c r="G22" i="9"/>
  <c r="I22" i="9"/>
  <c r="I35" i="9" s="1"/>
  <c r="I48" i="9" s="1"/>
  <c r="I61" i="9" s="1"/>
  <c r="I74" i="9" s="1"/>
  <c r="I87" i="9" s="1"/>
  <c r="J22" i="9"/>
  <c r="K22" i="9" s="1"/>
  <c r="A23" i="9"/>
  <c r="E23" i="9"/>
  <c r="I23" i="9"/>
  <c r="I36" i="9" s="1"/>
  <c r="I49" i="9" s="1"/>
  <c r="I62" i="9" s="1"/>
  <c r="I75" i="9" s="1"/>
  <c r="I88" i="9" s="1"/>
  <c r="A24" i="9"/>
  <c r="G24" i="9"/>
  <c r="G37" i="9" s="1"/>
  <c r="G50" i="9" s="1"/>
  <c r="G63" i="9" s="1"/>
  <c r="G76" i="9" s="1"/>
  <c r="G89" i="9" s="1"/>
  <c r="I24" i="9"/>
  <c r="A25" i="9"/>
  <c r="G25" i="9"/>
  <c r="G38" i="9" s="1"/>
  <c r="G51" i="9" s="1"/>
  <c r="G64" i="9" s="1"/>
  <c r="G77" i="9" s="1"/>
  <c r="G90" i="9" s="1"/>
  <c r="A26" i="9"/>
  <c r="A27" i="9"/>
  <c r="I27" i="9"/>
  <c r="I40" i="9" s="1"/>
  <c r="I53" i="9" s="1"/>
  <c r="I66" i="9" s="1"/>
  <c r="A28" i="9"/>
  <c r="G28" i="9"/>
  <c r="G41" i="9" s="1"/>
  <c r="G54" i="9" s="1"/>
  <c r="G67" i="9" s="1"/>
  <c r="G80" i="9" s="1"/>
  <c r="G93" i="9" s="1"/>
  <c r="I28" i="9"/>
  <c r="I41" i="9" s="1"/>
  <c r="I54" i="9" s="1"/>
  <c r="I67" i="9" s="1"/>
  <c r="I80" i="9" s="1"/>
  <c r="I93" i="9" s="1"/>
  <c r="A29" i="9"/>
  <c r="A30" i="9"/>
  <c r="A31" i="9"/>
  <c r="G31" i="9"/>
  <c r="I31" i="9"/>
  <c r="I44" i="9" s="1"/>
  <c r="I57" i="9" s="1"/>
  <c r="I70" i="9" s="1"/>
  <c r="I83" i="9" s="1"/>
  <c r="I96" i="9" s="1"/>
  <c r="A32" i="9"/>
  <c r="I32" i="9"/>
  <c r="A33" i="9"/>
  <c r="I33" i="9"/>
  <c r="A35" i="9"/>
  <c r="G35" i="9"/>
  <c r="A36" i="9"/>
  <c r="E36" i="9"/>
  <c r="E37" i="9" s="1"/>
  <c r="J37" i="9" s="1"/>
  <c r="K37" i="9" s="1"/>
  <c r="A37" i="9"/>
  <c r="I37" i="9"/>
  <c r="I50" i="9" s="1"/>
  <c r="I63" i="9" s="1"/>
  <c r="I76" i="9" s="1"/>
  <c r="I89" i="9" s="1"/>
  <c r="A38" i="9"/>
  <c r="A39" i="9"/>
  <c r="A40" i="9"/>
  <c r="A41" i="9"/>
  <c r="A42" i="9"/>
  <c r="A43" i="9"/>
  <c r="A44" i="9"/>
  <c r="G44" i="9"/>
  <c r="A45" i="9"/>
  <c r="I45" i="9"/>
  <c r="I58" i="9" s="1"/>
  <c r="I71" i="9" s="1"/>
  <c r="I84" i="9" s="1"/>
  <c r="I97" i="9" s="1"/>
  <c r="A46" i="9"/>
  <c r="I46" i="9"/>
  <c r="I59" i="9" s="1"/>
  <c r="I72" i="9" s="1"/>
  <c r="I85" i="9" s="1"/>
  <c r="I98" i="9" s="1"/>
  <c r="A48" i="9"/>
  <c r="A49" i="9"/>
  <c r="E49" i="9"/>
  <c r="A50" i="9"/>
  <c r="E50" i="9"/>
  <c r="A51" i="9"/>
  <c r="E51" i="9"/>
  <c r="A52" i="9"/>
  <c r="A53" i="9"/>
  <c r="A54" i="9"/>
  <c r="A55" i="9"/>
  <c r="A56" i="9"/>
  <c r="A57" i="9"/>
  <c r="G57" i="9"/>
  <c r="G70" i="9" s="1"/>
  <c r="G83" i="9" s="1"/>
  <c r="G96" i="9" s="1"/>
  <c r="A58" i="9"/>
  <c r="A59" i="9"/>
  <c r="A61" i="9"/>
  <c r="A62" i="9"/>
  <c r="E62" i="9"/>
  <c r="G62" i="9"/>
  <c r="A63" i="9"/>
  <c r="E63" i="9"/>
  <c r="A64" i="9"/>
  <c r="A65" i="9"/>
  <c r="A66" i="9"/>
  <c r="A67" i="9"/>
  <c r="A68" i="9"/>
  <c r="A69" i="9"/>
  <c r="A70" i="9"/>
  <c r="A71" i="9"/>
  <c r="A72" i="9"/>
  <c r="A74" i="9"/>
  <c r="A75" i="9"/>
  <c r="E75" i="9"/>
  <c r="E76" i="9" s="1"/>
  <c r="A76" i="9"/>
  <c r="A77" i="9"/>
  <c r="A78" i="9"/>
  <c r="A79" i="9"/>
  <c r="I79" i="9"/>
  <c r="I92" i="9" s="1"/>
  <c r="A80" i="9"/>
  <c r="A81" i="9"/>
  <c r="A82" i="9"/>
  <c r="A83" i="9"/>
  <c r="A84" i="9"/>
  <c r="A85" i="9"/>
  <c r="A87" i="9"/>
  <c r="A88" i="9"/>
  <c r="E88" i="9"/>
  <c r="E89" i="9" s="1"/>
  <c r="A89" i="9"/>
  <c r="A90" i="9"/>
  <c r="A91" i="9"/>
  <c r="A92" i="9"/>
  <c r="A93" i="9"/>
  <c r="A94" i="9"/>
  <c r="A95" i="9"/>
  <c r="A96" i="9"/>
  <c r="A97" i="9"/>
  <c r="A98" i="9"/>
  <c r="G98" i="9"/>
  <c r="A9" i="8"/>
  <c r="J9" i="8"/>
  <c r="K9" i="8" s="1"/>
  <c r="A10" i="8"/>
  <c r="E10" i="8"/>
  <c r="G10" i="8"/>
  <c r="A11" i="8"/>
  <c r="G11" i="8"/>
  <c r="A12" i="8"/>
  <c r="I12" i="8"/>
  <c r="I25" i="8" s="1"/>
  <c r="I38" i="8" s="1"/>
  <c r="A13" i="8"/>
  <c r="G13" i="8"/>
  <c r="I13" i="8"/>
  <c r="I26" i="8" s="1"/>
  <c r="A14" i="8"/>
  <c r="G14" i="8"/>
  <c r="G27" i="8" s="1"/>
  <c r="G40" i="8" s="1"/>
  <c r="G53" i="8" s="1"/>
  <c r="G66" i="8" s="1"/>
  <c r="G79" i="8" s="1"/>
  <c r="I14" i="8"/>
  <c r="I27" i="8" s="1"/>
  <c r="I40" i="8" s="1"/>
  <c r="I53" i="8" s="1"/>
  <c r="I66" i="8" s="1"/>
  <c r="I79" i="8" s="1"/>
  <c r="I92" i="8" s="1"/>
  <c r="A15" i="8"/>
  <c r="I15" i="8"/>
  <c r="I28" i="8" s="1"/>
  <c r="I41" i="8" s="1"/>
  <c r="I54" i="8" s="1"/>
  <c r="I67" i="8" s="1"/>
  <c r="I80" i="8" s="1"/>
  <c r="I93" i="8" s="1"/>
  <c r="A16" i="8"/>
  <c r="G16" i="8"/>
  <c r="G29" i="8" s="1"/>
  <c r="I16" i="8"/>
  <c r="A17" i="8"/>
  <c r="G17" i="8"/>
  <c r="I17" i="8"/>
  <c r="A18" i="8"/>
  <c r="I18" i="8"/>
  <c r="I31" i="8" s="1"/>
  <c r="I44" i="8" s="1"/>
  <c r="I57" i="8" s="1"/>
  <c r="I70" i="8" s="1"/>
  <c r="I83" i="8" s="1"/>
  <c r="I96" i="8" s="1"/>
  <c r="A19" i="8"/>
  <c r="G19" i="8"/>
  <c r="I19" i="8"/>
  <c r="I32" i="8" s="1"/>
  <c r="A20" i="8"/>
  <c r="G20" i="8"/>
  <c r="G33" i="8" s="1"/>
  <c r="G46" i="8" s="1"/>
  <c r="G59" i="8" s="1"/>
  <c r="I20" i="8"/>
  <c r="I33" i="8" s="1"/>
  <c r="I46" i="8" s="1"/>
  <c r="I59" i="8" s="1"/>
  <c r="I72" i="8" s="1"/>
  <c r="I85" i="8" s="1"/>
  <c r="I98" i="8" s="1"/>
  <c r="A22" i="8"/>
  <c r="G22" i="8"/>
  <c r="I22" i="8"/>
  <c r="A23" i="8"/>
  <c r="E23" i="8"/>
  <c r="G23" i="8"/>
  <c r="G36" i="8" s="1"/>
  <c r="I23" i="8"/>
  <c r="I36" i="8" s="1"/>
  <c r="I49" i="8" s="1"/>
  <c r="I62" i="8" s="1"/>
  <c r="I75" i="8" s="1"/>
  <c r="I88" i="8" s="1"/>
  <c r="A24" i="8"/>
  <c r="E24" i="8"/>
  <c r="G24" i="8"/>
  <c r="G37" i="8" s="1"/>
  <c r="G50" i="8" s="1"/>
  <c r="G63" i="8" s="1"/>
  <c r="G76" i="8" s="1"/>
  <c r="G89" i="8" s="1"/>
  <c r="I24" i="8"/>
  <c r="A25" i="8"/>
  <c r="G25" i="8"/>
  <c r="G38" i="8" s="1"/>
  <c r="G51" i="8" s="1"/>
  <c r="G64" i="8" s="1"/>
  <c r="G77" i="8" s="1"/>
  <c r="G90" i="8" s="1"/>
  <c r="A26" i="8"/>
  <c r="G26" i="8"/>
  <c r="G39" i="8" s="1"/>
  <c r="G52" i="8" s="1"/>
  <c r="G65" i="8" s="1"/>
  <c r="G78" i="8" s="1"/>
  <c r="G91" i="8" s="1"/>
  <c r="A27" i="8"/>
  <c r="A28" i="8"/>
  <c r="G28" i="8"/>
  <c r="G41" i="8" s="1"/>
  <c r="G54" i="8" s="1"/>
  <c r="G67" i="8" s="1"/>
  <c r="G80" i="8" s="1"/>
  <c r="G93" i="8" s="1"/>
  <c r="A29" i="8"/>
  <c r="I29" i="8"/>
  <c r="I42" i="8" s="1"/>
  <c r="I55" i="8" s="1"/>
  <c r="I68" i="8" s="1"/>
  <c r="I81" i="8" s="1"/>
  <c r="I94" i="8" s="1"/>
  <c r="A30" i="8"/>
  <c r="G30" i="8"/>
  <c r="G43" i="8" s="1"/>
  <c r="G56" i="8" s="1"/>
  <c r="G69" i="8" s="1"/>
  <c r="G82" i="8" s="1"/>
  <c r="G95" i="8" s="1"/>
  <c r="I30" i="8"/>
  <c r="I43" i="8" s="1"/>
  <c r="I56" i="8" s="1"/>
  <c r="I69" i="8" s="1"/>
  <c r="I82" i="8" s="1"/>
  <c r="I95" i="8" s="1"/>
  <c r="A31" i="8"/>
  <c r="G31" i="8"/>
  <c r="G44" i="8" s="1"/>
  <c r="G57" i="8" s="1"/>
  <c r="A32" i="8"/>
  <c r="G32" i="8"/>
  <c r="A33" i="8"/>
  <c r="A35" i="8"/>
  <c r="I35" i="8"/>
  <c r="I48" i="8" s="1"/>
  <c r="I61" i="8" s="1"/>
  <c r="I74" i="8" s="1"/>
  <c r="I87" i="8" s="1"/>
  <c r="A36" i="8"/>
  <c r="E36" i="8"/>
  <c r="E37" i="8" s="1"/>
  <c r="E38" i="8" s="1"/>
  <c r="A37" i="8"/>
  <c r="I37" i="8"/>
  <c r="I50" i="8" s="1"/>
  <c r="I63" i="8" s="1"/>
  <c r="I76" i="8" s="1"/>
  <c r="I89" i="8" s="1"/>
  <c r="A38" i="8"/>
  <c r="A39" i="8"/>
  <c r="I39" i="8"/>
  <c r="I52" i="8" s="1"/>
  <c r="I65" i="8" s="1"/>
  <c r="I78" i="8" s="1"/>
  <c r="I91" i="8" s="1"/>
  <c r="A40" i="8"/>
  <c r="A41" i="8"/>
  <c r="A42" i="8"/>
  <c r="G42" i="8"/>
  <c r="G55" i="8" s="1"/>
  <c r="G68" i="8" s="1"/>
  <c r="G81" i="8" s="1"/>
  <c r="G94" i="8" s="1"/>
  <c r="A43" i="8"/>
  <c r="A44" i="8"/>
  <c r="A45" i="8"/>
  <c r="G45" i="8"/>
  <c r="I45" i="8"/>
  <c r="I58" i="8" s="1"/>
  <c r="I71" i="8" s="1"/>
  <c r="I84" i="8" s="1"/>
  <c r="I97" i="8" s="1"/>
  <c r="A46" i="8"/>
  <c r="A48" i="8"/>
  <c r="A49" i="8"/>
  <c r="E49" i="8"/>
  <c r="E50" i="8" s="1"/>
  <c r="A50" i="8"/>
  <c r="A51" i="8"/>
  <c r="I51" i="8"/>
  <c r="I64" i="8" s="1"/>
  <c r="I77" i="8" s="1"/>
  <c r="I90" i="8" s="1"/>
  <c r="A52" i="8"/>
  <c r="A53" i="8"/>
  <c r="A54" i="8"/>
  <c r="A55" i="8"/>
  <c r="A56" i="8"/>
  <c r="A57" i="8"/>
  <c r="A58" i="8"/>
  <c r="G58" i="8"/>
  <c r="G71" i="8" s="1"/>
  <c r="G84" i="8" s="1"/>
  <c r="G97" i="8" s="1"/>
  <c r="A59" i="8"/>
  <c r="A61" i="8"/>
  <c r="A62" i="8"/>
  <c r="E62" i="8"/>
  <c r="E63" i="8" s="1"/>
  <c r="A63" i="8"/>
  <c r="A64" i="8"/>
  <c r="A65" i="8"/>
  <c r="A66" i="8"/>
  <c r="A67" i="8"/>
  <c r="A68" i="8"/>
  <c r="A69" i="8"/>
  <c r="A70" i="8"/>
  <c r="G70" i="8"/>
  <c r="G83" i="8" s="1"/>
  <c r="G96" i="8" s="1"/>
  <c r="A71" i="8"/>
  <c r="A72" i="8"/>
  <c r="G72" i="8"/>
  <c r="G85" i="8" s="1"/>
  <c r="A74" i="8"/>
  <c r="A75" i="8"/>
  <c r="E75" i="8"/>
  <c r="A76" i="8"/>
  <c r="A77" i="8"/>
  <c r="A78" i="8"/>
  <c r="A79" i="8"/>
  <c r="A80" i="8"/>
  <c r="A81" i="8"/>
  <c r="A82" i="8"/>
  <c r="A83" i="8"/>
  <c r="A84" i="8"/>
  <c r="A85" i="8"/>
  <c r="A87" i="8"/>
  <c r="A88" i="8"/>
  <c r="E88" i="8"/>
  <c r="E89" i="8" s="1"/>
  <c r="A89" i="8"/>
  <c r="A90" i="8"/>
  <c r="A91" i="8"/>
  <c r="A92" i="8"/>
  <c r="G92" i="8"/>
  <c r="A93" i="8"/>
  <c r="A94" i="8"/>
  <c r="A95" i="8"/>
  <c r="A96" i="8"/>
  <c r="A97" i="8"/>
  <c r="A98" i="8"/>
  <c r="G98" i="8"/>
  <c r="A9" i="7"/>
  <c r="J9" i="7"/>
  <c r="K9" i="7" s="1"/>
  <c r="A10" i="7"/>
  <c r="E10" i="7"/>
  <c r="G10" i="7"/>
  <c r="G23" i="7" s="1"/>
  <c r="G36" i="7" s="1"/>
  <c r="G49" i="7" s="1"/>
  <c r="G62" i="7" s="1"/>
  <c r="A11" i="7"/>
  <c r="G11" i="7"/>
  <c r="A12" i="7"/>
  <c r="I12" i="7"/>
  <c r="I25" i="7" s="1"/>
  <c r="I38" i="7" s="1"/>
  <c r="I51" i="7" s="1"/>
  <c r="I64" i="7" s="1"/>
  <c r="I77" i="7" s="1"/>
  <c r="I90" i="7" s="1"/>
  <c r="A13" i="7"/>
  <c r="G13" i="7"/>
  <c r="G26" i="7" s="1"/>
  <c r="G39" i="7" s="1"/>
  <c r="I13" i="7"/>
  <c r="I26" i="7" s="1"/>
  <c r="I39" i="7" s="1"/>
  <c r="A14" i="7"/>
  <c r="G14" i="7"/>
  <c r="G27" i="7" s="1"/>
  <c r="G40" i="7" s="1"/>
  <c r="G53" i="7" s="1"/>
  <c r="G66" i="7" s="1"/>
  <c r="G79" i="7" s="1"/>
  <c r="G92" i="7" s="1"/>
  <c r="I14" i="7"/>
  <c r="A15" i="7"/>
  <c r="I15" i="7"/>
  <c r="I28" i="7" s="1"/>
  <c r="I41" i="7" s="1"/>
  <c r="I54" i="7" s="1"/>
  <c r="I67" i="7" s="1"/>
  <c r="I80" i="7" s="1"/>
  <c r="I93" i="7" s="1"/>
  <c r="A16" i="7"/>
  <c r="G16" i="7"/>
  <c r="I16" i="7"/>
  <c r="I29" i="7" s="1"/>
  <c r="I42" i="7" s="1"/>
  <c r="I55" i="7" s="1"/>
  <c r="I68" i="7" s="1"/>
  <c r="I81" i="7" s="1"/>
  <c r="I94" i="7" s="1"/>
  <c r="A17" i="7"/>
  <c r="G17" i="7"/>
  <c r="G30" i="7" s="1"/>
  <c r="I17" i="7"/>
  <c r="A18" i="7"/>
  <c r="I18" i="7"/>
  <c r="A19" i="7"/>
  <c r="G19" i="7"/>
  <c r="G32" i="7" s="1"/>
  <c r="G45" i="7" s="1"/>
  <c r="G58" i="7" s="1"/>
  <c r="I19" i="7"/>
  <c r="A20" i="7"/>
  <c r="G20" i="7"/>
  <c r="I20" i="7"/>
  <c r="A22" i="7"/>
  <c r="G22" i="7"/>
  <c r="I22" i="7"/>
  <c r="I35" i="7" s="1"/>
  <c r="I48" i="7" s="1"/>
  <c r="I61" i="7" s="1"/>
  <c r="I74" i="7" s="1"/>
  <c r="I87" i="7" s="1"/>
  <c r="A23" i="7"/>
  <c r="E23" i="7"/>
  <c r="I23" i="7"/>
  <c r="I36" i="7" s="1"/>
  <c r="A24" i="7"/>
  <c r="G24" i="7"/>
  <c r="G37" i="7" s="1"/>
  <c r="I24" i="7"/>
  <c r="I37" i="7" s="1"/>
  <c r="I50" i="7" s="1"/>
  <c r="I63" i="7" s="1"/>
  <c r="I76" i="7" s="1"/>
  <c r="A25" i="7"/>
  <c r="G25" i="7"/>
  <c r="A26" i="7"/>
  <c r="A27" i="7"/>
  <c r="I27" i="7"/>
  <c r="I40" i="7" s="1"/>
  <c r="I53" i="7" s="1"/>
  <c r="A28" i="7"/>
  <c r="G28" i="7"/>
  <c r="G41" i="7" s="1"/>
  <c r="G54" i="7" s="1"/>
  <c r="G67" i="7" s="1"/>
  <c r="G80" i="7" s="1"/>
  <c r="G93" i="7" s="1"/>
  <c r="A29" i="7"/>
  <c r="G29" i="7"/>
  <c r="A30" i="7"/>
  <c r="I30" i="7"/>
  <c r="I43" i="7" s="1"/>
  <c r="A31" i="7"/>
  <c r="G31" i="7"/>
  <c r="G44" i="7" s="1"/>
  <c r="G57" i="7" s="1"/>
  <c r="G70" i="7" s="1"/>
  <c r="G83" i="7" s="1"/>
  <c r="G96" i="7" s="1"/>
  <c r="I31" i="7"/>
  <c r="I44" i="7" s="1"/>
  <c r="I57" i="7" s="1"/>
  <c r="I70" i="7" s="1"/>
  <c r="A32" i="7"/>
  <c r="I32" i="7"/>
  <c r="A33" i="7"/>
  <c r="G33" i="7"/>
  <c r="G46" i="7" s="1"/>
  <c r="G59" i="7" s="1"/>
  <c r="G72" i="7" s="1"/>
  <c r="G85" i="7" s="1"/>
  <c r="G98" i="7" s="1"/>
  <c r="I33" i="7"/>
  <c r="I46" i="7" s="1"/>
  <c r="I59" i="7" s="1"/>
  <c r="I72" i="7" s="1"/>
  <c r="I85" i="7" s="1"/>
  <c r="I98" i="7" s="1"/>
  <c r="A35" i="7"/>
  <c r="A36" i="7"/>
  <c r="E36" i="7"/>
  <c r="A37" i="7"/>
  <c r="E37" i="7"/>
  <c r="A38" i="7"/>
  <c r="G38" i="7"/>
  <c r="G51" i="7" s="1"/>
  <c r="G64" i="7" s="1"/>
  <c r="G77" i="7" s="1"/>
  <c r="G90" i="7" s="1"/>
  <c r="A39" i="7"/>
  <c r="A40" i="7"/>
  <c r="A41" i="7"/>
  <c r="A42" i="7"/>
  <c r="G42" i="7"/>
  <c r="G55" i="7" s="1"/>
  <c r="G68" i="7" s="1"/>
  <c r="G81" i="7" s="1"/>
  <c r="G94" i="7" s="1"/>
  <c r="A43" i="7"/>
  <c r="G43" i="7"/>
  <c r="G56" i="7" s="1"/>
  <c r="G69" i="7" s="1"/>
  <c r="G82" i="7" s="1"/>
  <c r="G95" i="7" s="1"/>
  <c r="A44" i="7"/>
  <c r="A45" i="7"/>
  <c r="I45" i="7"/>
  <c r="I58" i="7" s="1"/>
  <c r="I71" i="7" s="1"/>
  <c r="I84" i="7" s="1"/>
  <c r="I97" i="7" s="1"/>
  <c r="A46" i="7"/>
  <c r="A48" i="7"/>
  <c r="A49" i="7"/>
  <c r="E49" i="7"/>
  <c r="A50" i="7"/>
  <c r="G50" i="7"/>
  <c r="G63" i="7" s="1"/>
  <c r="G76" i="7" s="1"/>
  <c r="G89" i="7" s="1"/>
  <c r="A51" i="7"/>
  <c r="A52" i="7"/>
  <c r="G52" i="7"/>
  <c r="G65" i="7" s="1"/>
  <c r="I52" i="7"/>
  <c r="I65" i="7" s="1"/>
  <c r="I78" i="7" s="1"/>
  <c r="I91" i="7" s="1"/>
  <c r="A53" i="7"/>
  <c r="A54" i="7"/>
  <c r="A55" i="7"/>
  <c r="A56" i="7"/>
  <c r="I56" i="7"/>
  <c r="I69" i="7" s="1"/>
  <c r="I82" i="7" s="1"/>
  <c r="A57" i="7"/>
  <c r="A58" i="7"/>
  <c r="A59" i="7"/>
  <c r="A61" i="7"/>
  <c r="A62" i="7"/>
  <c r="E62" i="7"/>
  <c r="E63" i="7" s="1"/>
  <c r="A63" i="7"/>
  <c r="A64" i="7"/>
  <c r="A65" i="7"/>
  <c r="A66" i="7"/>
  <c r="I66" i="7"/>
  <c r="I79" i="7" s="1"/>
  <c r="I92" i="7" s="1"/>
  <c r="A67" i="7"/>
  <c r="A68" i="7"/>
  <c r="A69" i="7"/>
  <c r="A70" i="7"/>
  <c r="A71" i="7"/>
  <c r="G71" i="7"/>
  <c r="G84" i="7" s="1"/>
  <c r="G97" i="7" s="1"/>
  <c r="A72" i="7"/>
  <c r="A74" i="7"/>
  <c r="A75" i="7"/>
  <c r="E75" i="7"/>
  <c r="E76" i="7" s="1"/>
  <c r="A76" i="7"/>
  <c r="A77" i="7"/>
  <c r="E77" i="7"/>
  <c r="E78" i="7" s="1"/>
  <c r="E79" i="7" s="1"/>
  <c r="A78" i="7"/>
  <c r="G78" i="7"/>
  <c r="A79" i="7"/>
  <c r="A80" i="7"/>
  <c r="A81" i="7"/>
  <c r="A82" i="7"/>
  <c r="A83" i="7"/>
  <c r="I83" i="7"/>
  <c r="I96" i="7" s="1"/>
  <c r="A84" i="7"/>
  <c r="A85" i="7"/>
  <c r="A87" i="7"/>
  <c r="A88" i="7"/>
  <c r="E88" i="7"/>
  <c r="E89" i="7" s="1"/>
  <c r="E90" i="7" s="1"/>
  <c r="A89" i="7"/>
  <c r="I89" i="7"/>
  <c r="A90" i="7"/>
  <c r="A91" i="7"/>
  <c r="G91" i="7"/>
  <c r="A92" i="7"/>
  <c r="A93" i="7"/>
  <c r="A94" i="7"/>
  <c r="A95" i="7"/>
  <c r="I95" i="7"/>
  <c r="A96" i="7"/>
  <c r="A97" i="7"/>
  <c r="A98" i="7"/>
  <c r="A9" i="6"/>
  <c r="A10" i="6"/>
  <c r="A11" i="6"/>
  <c r="A12" i="6"/>
  <c r="A13" i="6"/>
  <c r="A14" i="6"/>
  <c r="A15" i="6"/>
  <c r="A16" i="6"/>
  <c r="A17" i="6"/>
  <c r="A18" i="6"/>
  <c r="A19" i="6"/>
  <c r="A20" i="6"/>
  <c r="A22" i="6"/>
  <c r="A23" i="6"/>
  <c r="A24" i="6"/>
  <c r="A25" i="6"/>
  <c r="A26" i="6"/>
  <c r="A27" i="6"/>
  <c r="A28" i="6"/>
  <c r="A29" i="6"/>
  <c r="A30" i="6"/>
  <c r="A31" i="6"/>
  <c r="A32" i="6"/>
  <c r="A33" i="6"/>
  <c r="A35" i="6"/>
  <c r="A36" i="6"/>
  <c r="A37" i="6"/>
  <c r="A38" i="6"/>
  <c r="A39" i="6"/>
  <c r="A40" i="6"/>
  <c r="A41" i="6"/>
  <c r="A42" i="6"/>
  <c r="A43" i="6"/>
  <c r="A44" i="6"/>
  <c r="A45" i="6"/>
  <c r="A46" i="6"/>
  <c r="A48" i="6"/>
  <c r="A49" i="6"/>
  <c r="A50" i="6"/>
  <c r="A51" i="6"/>
  <c r="A52" i="6"/>
  <c r="A53" i="6"/>
  <c r="A54" i="6"/>
  <c r="A55" i="6"/>
  <c r="A56" i="6"/>
  <c r="A57" i="6"/>
  <c r="A58" i="6"/>
  <c r="A59" i="6"/>
  <c r="A61" i="6"/>
  <c r="A62" i="6"/>
  <c r="A63" i="6"/>
  <c r="A64" i="6"/>
  <c r="A65" i="6"/>
  <c r="A66" i="6"/>
  <c r="A67" i="6"/>
  <c r="A68" i="6"/>
  <c r="A69" i="6"/>
  <c r="A70" i="6"/>
  <c r="A71" i="6"/>
  <c r="A72" i="6"/>
  <c r="A74" i="6"/>
  <c r="A75" i="6"/>
  <c r="A76" i="6"/>
  <c r="A77" i="6"/>
  <c r="A78" i="6"/>
  <c r="A79" i="6"/>
  <c r="A80" i="6"/>
  <c r="A81" i="6"/>
  <c r="A82" i="6"/>
  <c r="A83" i="6"/>
  <c r="A84" i="6"/>
  <c r="A85" i="6"/>
  <c r="A87" i="6"/>
  <c r="A88" i="6"/>
  <c r="A89" i="6"/>
  <c r="A90" i="6"/>
  <c r="A91" i="6"/>
  <c r="A92" i="6"/>
  <c r="A93" i="6"/>
  <c r="A94" i="6"/>
  <c r="A95" i="6"/>
  <c r="A96" i="6"/>
  <c r="A97" i="6"/>
  <c r="A98" i="6"/>
  <c r="A9" i="5"/>
  <c r="J9" i="5"/>
  <c r="K9" i="5" s="1"/>
  <c r="A10" i="5"/>
  <c r="E10" i="5"/>
  <c r="E11" i="5" s="1"/>
  <c r="G10" i="5"/>
  <c r="J10" i="5" s="1"/>
  <c r="K10" i="5" s="1"/>
  <c r="P10" i="5" s="1"/>
  <c r="A11" i="5"/>
  <c r="G11" i="5"/>
  <c r="G24" i="5" s="1"/>
  <c r="G37" i="5" s="1"/>
  <c r="G50" i="5" s="1"/>
  <c r="G63" i="5" s="1"/>
  <c r="G76" i="5" s="1"/>
  <c r="G89" i="5" s="1"/>
  <c r="A12" i="5"/>
  <c r="I12" i="5"/>
  <c r="I25" i="5" s="1"/>
  <c r="I38" i="5" s="1"/>
  <c r="I51" i="5" s="1"/>
  <c r="I64" i="5" s="1"/>
  <c r="I77" i="5" s="1"/>
  <c r="I90" i="5" s="1"/>
  <c r="A13" i="5"/>
  <c r="G13" i="5"/>
  <c r="G26" i="5" s="1"/>
  <c r="G39" i="5" s="1"/>
  <c r="G52" i="5" s="1"/>
  <c r="G65" i="5" s="1"/>
  <c r="G78" i="5" s="1"/>
  <c r="G91" i="5" s="1"/>
  <c r="I13" i="5"/>
  <c r="A14" i="5"/>
  <c r="G14" i="5"/>
  <c r="I14" i="5"/>
  <c r="I27" i="5" s="1"/>
  <c r="I40" i="5" s="1"/>
  <c r="I53" i="5" s="1"/>
  <c r="I66" i="5" s="1"/>
  <c r="I79" i="5" s="1"/>
  <c r="I92" i="5" s="1"/>
  <c r="A15" i="5"/>
  <c r="I15" i="5"/>
  <c r="I28" i="5" s="1"/>
  <c r="I41" i="5" s="1"/>
  <c r="I54" i="5" s="1"/>
  <c r="I67" i="5" s="1"/>
  <c r="I80" i="5" s="1"/>
  <c r="I93" i="5" s="1"/>
  <c r="A16" i="5"/>
  <c r="G16" i="5"/>
  <c r="I16" i="5"/>
  <c r="A17" i="5"/>
  <c r="G17" i="5"/>
  <c r="I17" i="5"/>
  <c r="A18" i="5"/>
  <c r="I18" i="5"/>
  <c r="I31" i="5" s="1"/>
  <c r="I44" i="5" s="1"/>
  <c r="I57" i="5" s="1"/>
  <c r="I70" i="5" s="1"/>
  <c r="I83" i="5" s="1"/>
  <c r="I96" i="5" s="1"/>
  <c r="A19" i="5"/>
  <c r="G19" i="5"/>
  <c r="G32" i="5" s="1"/>
  <c r="G45" i="5" s="1"/>
  <c r="G58" i="5" s="1"/>
  <c r="G71" i="5" s="1"/>
  <c r="G84" i="5" s="1"/>
  <c r="G97" i="5" s="1"/>
  <c r="I19" i="5"/>
  <c r="A20" i="5"/>
  <c r="G20" i="5"/>
  <c r="G33" i="5" s="1"/>
  <c r="G46" i="5" s="1"/>
  <c r="G59" i="5" s="1"/>
  <c r="G72" i="5" s="1"/>
  <c r="G85" i="5" s="1"/>
  <c r="G98" i="5" s="1"/>
  <c r="I20" i="5"/>
  <c r="I33" i="5" s="1"/>
  <c r="I46" i="5" s="1"/>
  <c r="I59" i="5" s="1"/>
  <c r="I72" i="5" s="1"/>
  <c r="I85" i="5" s="1"/>
  <c r="I98" i="5" s="1"/>
  <c r="A22" i="5"/>
  <c r="G22" i="5"/>
  <c r="J22" i="5" s="1"/>
  <c r="K22" i="5" s="1"/>
  <c r="I22" i="5"/>
  <c r="I35" i="5" s="1"/>
  <c r="I48" i="5" s="1"/>
  <c r="I61" i="5" s="1"/>
  <c r="I74" i="5" s="1"/>
  <c r="I87" i="5" s="1"/>
  <c r="A23" i="5"/>
  <c r="E23" i="5"/>
  <c r="G23" i="5"/>
  <c r="I23" i="5"/>
  <c r="A24" i="5"/>
  <c r="E24" i="5"/>
  <c r="E25" i="5" s="1"/>
  <c r="I24" i="5"/>
  <c r="I37" i="5" s="1"/>
  <c r="I50" i="5" s="1"/>
  <c r="I63" i="5" s="1"/>
  <c r="I76" i="5" s="1"/>
  <c r="I89" i="5" s="1"/>
  <c r="A25" i="5"/>
  <c r="G25" i="5"/>
  <c r="G38" i="5" s="1"/>
  <c r="G51" i="5" s="1"/>
  <c r="G64" i="5" s="1"/>
  <c r="G77" i="5" s="1"/>
  <c r="G90" i="5" s="1"/>
  <c r="A26" i="5"/>
  <c r="I26" i="5"/>
  <c r="I39" i="5" s="1"/>
  <c r="I52" i="5" s="1"/>
  <c r="I65" i="5" s="1"/>
  <c r="I78" i="5" s="1"/>
  <c r="I91" i="5" s="1"/>
  <c r="A27" i="5"/>
  <c r="G27" i="5"/>
  <c r="G40" i="5" s="1"/>
  <c r="G53" i="5" s="1"/>
  <c r="G66" i="5" s="1"/>
  <c r="G79" i="5" s="1"/>
  <c r="G92" i="5" s="1"/>
  <c r="A28" i="5"/>
  <c r="G28" i="5"/>
  <c r="G41" i="5" s="1"/>
  <c r="G54" i="5" s="1"/>
  <c r="G67" i="5" s="1"/>
  <c r="G80" i="5" s="1"/>
  <c r="G93" i="5" s="1"/>
  <c r="A29" i="5"/>
  <c r="G29" i="5"/>
  <c r="G42" i="5" s="1"/>
  <c r="G55" i="5" s="1"/>
  <c r="G68" i="5" s="1"/>
  <c r="G81" i="5" s="1"/>
  <c r="G94" i="5" s="1"/>
  <c r="I29" i="5"/>
  <c r="A30" i="5"/>
  <c r="G30" i="5"/>
  <c r="G43" i="5" s="1"/>
  <c r="G56" i="5" s="1"/>
  <c r="G69" i="5" s="1"/>
  <c r="G82" i="5" s="1"/>
  <c r="G95" i="5" s="1"/>
  <c r="I30" i="5"/>
  <c r="I43" i="5" s="1"/>
  <c r="I56" i="5" s="1"/>
  <c r="I69" i="5" s="1"/>
  <c r="I82" i="5" s="1"/>
  <c r="I95" i="5" s="1"/>
  <c r="A31" i="5"/>
  <c r="G31" i="5"/>
  <c r="G44" i="5" s="1"/>
  <c r="G57" i="5" s="1"/>
  <c r="G70" i="5" s="1"/>
  <c r="G83" i="5" s="1"/>
  <c r="G96" i="5" s="1"/>
  <c r="A32" i="5"/>
  <c r="I32" i="5"/>
  <c r="I45" i="5" s="1"/>
  <c r="I58" i="5" s="1"/>
  <c r="I71" i="5" s="1"/>
  <c r="I84" i="5" s="1"/>
  <c r="I97" i="5" s="1"/>
  <c r="A33" i="5"/>
  <c r="A35" i="5"/>
  <c r="A36" i="5"/>
  <c r="E36" i="5"/>
  <c r="I36" i="5"/>
  <c r="I49" i="5" s="1"/>
  <c r="I62" i="5" s="1"/>
  <c r="I75" i="5" s="1"/>
  <c r="I88" i="5" s="1"/>
  <c r="A37" i="5"/>
  <c r="A38" i="5"/>
  <c r="A39" i="5"/>
  <c r="A40" i="5"/>
  <c r="A41" i="5"/>
  <c r="A42" i="5"/>
  <c r="I42" i="5"/>
  <c r="I55" i="5" s="1"/>
  <c r="I68" i="5" s="1"/>
  <c r="I81" i="5" s="1"/>
  <c r="I94" i="5" s="1"/>
  <c r="A43" i="5"/>
  <c r="A44" i="5"/>
  <c r="A45" i="5"/>
  <c r="A46" i="5"/>
  <c r="A48" i="5"/>
  <c r="A49" i="5"/>
  <c r="E49" i="5"/>
  <c r="A50" i="5"/>
  <c r="E50" i="5"/>
  <c r="A51" i="5"/>
  <c r="A52" i="5"/>
  <c r="A53" i="5"/>
  <c r="A54" i="5"/>
  <c r="A55" i="5"/>
  <c r="A56" i="5"/>
  <c r="A57" i="5"/>
  <c r="A58" i="5"/>
  <c r="A59" i="5"/>
  <c r="A61" i="5"/>
  <c r="A62" i="5"/>
  <c r="E62" i="5"/>
  <c r="A63" i="5"/>
  <c r="A64" i="5"/>
  <c r="A65" i="5"/>
  <c r="A66" i="5"/>
  <c r="A67" i="5"/>
  <c r="A68" i="5"/>
  <c r="A69" i="5"/>
  <c r="A70" i="5"/>
  <c r="A71" i="5"/>
  <c r="A72" i="5"/>
  <c r="A74" i="5"/>
  <c r="A75" i="5"/>
  <c r="E75" i="5"/>
  <c r="E76" i="5" s="1"/>
  <c r="A76" i="5"/>
  <c r="A77" i="5"/>
  <c r="A78" i="5"/>
  <c r="A79" i="5"/>
  <c r="A80" i="5"/>
  <c r="A81" i="5"/>
  <c r="A82" i="5"/>
  <c r="A83" i="5"/>
  <c r="A84" i="5"/>
  <c r="A85" i="5"/>
  <c r="A87" i="5"/>
  <c r="A88" i="5"/>
  <c r="E88" i="5"/>
  <c r="A89" i="5"/>
  <c r="A90" i="5"/>
  <c r="A91" i="5"/>
  <c r="A92" i="5"/>
  <c r="A93" i="5"/>
  <c r="A94" i="5"/>
  <c r="A95" i="5"/>
  <c r="A96" i="5"/>
  <c r="A97" i="5"/>
  <c r="A98" i="5"/>
  <c r="A9" i="4"/>
  <c r="J9" i="4"/>
  <c r="K9" i="4" s="1"/>
  <c r="A10" i="4"/>
  <c r="E10" i="4"/>
  <c r="G10" i="4"/>
  <c r="G23" i="4" s="1"/>
  <c r="A11" i="4"/>
  <c r="G11" i="4"/>
  <c r="G24" i="4" s="1"/>
  <c r="A12" i="4"/>
  <c r="I12" i="4"/>
  <c r="I25" i="4" s="1"/>
  <c r="I38" i="4" s="1"/>
  <c r="I51" i="4" s="1"/>
  <c r="I64" i="4" s="1"/>
  <c r="I77" i="4" s="1"/>
  <c r="I90" i="4" s="1"/>
  <c r="A13" i="4"/>
  <c r="G13" i="4"/>
  <c r="G26" i="4" s="1"/>
  <c r="I13" i="4"/>
  <c r="A14" i="4"/>
  <c r="G14" i="4"/>
  <c r="I14" i="4"/>
  <c r="I27" i="4" s="1"/>
  <c r="A15" i="4"/>
  <c r="I15" i="4"/>
  <c r="A16" i="4"/>
  <c r="G16" i="4"/>
  <c r="I16" i="4"/>
  <c r="I29" i="4" s="1"/>
  <c r="A17" i="4"/>
  <c r="G17" i="4"/>
  <c r="G30" i="4" s="1"/>
  <c r="G43" i="4" s="1"/>
  <c r="G56" i="4" s="1"/>
  <c r="G69" i="4" s="1"/>
  <c r="G82" i="4" s="1"/>
  <c r="G95" i="4" s="1"/>
  <c r="I17" i="4"/>
  <c r="I30" i="4" s="1"/>
  <c r="I43" i="4" s="1"/>
  <c r="A18" i="4"/>
  <c r="I18" i="4"/>
  <c r="I31" i="4" s="1"/>
  <c r="I44" i="4" s="1"/>
  <c r="I57" i="4" s="1"/>
  <c r="I70" i="4" s="1"/>
  <c r="I83" i="4" s="1"/>
  <c r="I96" i="4" s="1"/>
  <c r="A19" i="4"/>
  <c r="G19" i="4"/>
  <c r="G32" i="4" s="1"/>
  <c r="G45" i="4" s="1"/>
  <c r="G58" i="4" s="1"/>
  <c r="G71" i="4" s="1"/>
  <c r="G84" i="4" s="1"/>
  <c r="G97" i="4" s="1"/>
  <c r="I19" i="4"/>
  <c r="A20" i="4"/>
  <c r="G20" i="4"/>
  <c r="G33" i="4" s="1"/>
  <c r="G46" i="4" s="1"/>
  <c r="G59" i="4" s="1"/>
  <c r="G72" i="4" s="1"/>
  <c r="G85" i="4" s="1"/>
  <c r="G98" i="4" s="1"/>
  <c r="I20" i="4"/>
  <c r="I33" i="4" s="1"/>
  <c r="I46" i="4" s="1"/>
  <c r="I59" i="4" s="1"/>
  <c r="I72" i="4" s="1"/>
  <c r="I85" i="4" s="1"/>
  <c r="A22" i="4"/>
  <c r="G22" i="4"/>
  <c r="I22" i="4"/>
  <c r="A23" i="4"/>
  <c r="E23" i="4"/>
  <c r="I23" i="4"/>
  <c r="I36" i="4" s="1"/>
  <c r="I49" i="4" s="1"/>
  <c r="I62" i="4" s="1"/>
  <c r="I75" i="4" s="1"/>
  <c r="I88" i="4" s="1"/>
  <c r="A24" i="4"/>
  <c r="E24" i="4"/>
  <c r="I24" i="4"/>
  <c r="I37" i="4" s="1"/>
  <c r="I50" i="4" s="1"/>
  <c r="I63" i="4" s="1"/>
  <c r="I76" i="4" s="1"/>
  <c r="I89" i="4" s="1"/>
  <c r="A25" i="4"/>
  <c r="G25" i="4"/>
  <c r="G38" i="4" s="1"/>
  <c r="A26" i="4"/>
  <c r="I26" i="4"/>
  <c r="I39" i="4" s="1"/>
  <c r="I52" i="4" s="1"/>
  <c r="I65" i="4" s="1"/>
  <c r="I78" i="4" s="1"/>
  <c r="I91" i="4" s="1"/>
  <c r="A27" i="4"/>
  <c r="G27" i="4"/>
  <c r="G40" i="4" s="1"/>
  <c r="A28" i="4"/>
  <c r="G28" i="4"/>
  <c r="I28" i="4"/>
  <c r="I41" i="4" s="1"/>
  <c r="I54" i="4" s="1"/>
  <c r="I67" i="4" s="1"/>
  <c r="I80" i="4" s="1"/>
  <c r="I93" i="4" s="1"/>
  <c r="A29" i="4"/>
  <c r="G29" i="4"/>
  <c r="G42" i="4" s="1"/>
  <c r="G55" i="4" s="1"/>
  <c r="G68" i="4" s="1"/>
  <c r="G81" i="4" s="1"/>
  <c r="G94" i="4" s="1"/>
  <c r="A30" i="4"/>
  <c r="A31" i="4"/>
  <c r="G31" i="4"/>
  <c r="G44" i="4" s="1"/>
  <c r="G57" i="4" s="1"/>
  <c r="G70" i="4" s="1"/>
  <c r="G83" i="4" s="1"/>
  <c r="G96" i="4" s="1"/>
  <c r="A32" i="4"/>
  <c r="I32" i="4"/>
  <c r="I45" i="4" s="1"/>
  <c r="I58" i="4" s="1"/>
  <c r="I71" i="4" s="1"/>
  <c r="I84" i="4" s="1"/>
  <c r="I97" i="4" s="1"/>
  <c r="A33" i="4"/>
  <c r="A35" i="4"/>
  <c r="G35" i="4"/>
  <c r="G48" i="4" s="1"/>
  <c r="A36" i="4"/>
  <c r="E36" i="4"/>
  <c r="A37" i="4"/>
  <c r="G37" i="4"/>
  <c r="G50" i="4" s="1"/>
  <c r="G63" i="4" s="1"/>
  <c r="G76" i="4" s="1"/>
  <c r="G89" i="4" s="1"/>
  <c r="A38" i="4"/>
  <c r="A39" i="4"/>
  <c r="G39" i="4"/>
  <c r="G52" i="4" s="1"/>
  <c r="A40" i="4"/>
  <c r="I40" i="4"/>
  <c r="I53" i="4" s="1"/>
  <c r="I66" i="4" s="1"/>
  <c r="I79" i="4" s="1"/>
  <c r="I92" i="4" s="1"/>
  <c r="A41" i="4"/>
  <c r="G41" i="4"/>
  <c r="G54" i="4" s="1"/>
  <c r="G67" i="4" s="1"/>
  <c r="G80" i="4" s="1"/>
  <c r="G93" i="4" s="1"/>
  <c r="A42" i="4"/>
  <c r="I42" i="4"/>
  <c r="I55" i="4" s="1"/>
  <c r="I68" i="4" s="1"/>
  <c r="I81" i="4" s="1"/>
  <c r="I94" i="4" s="1"/>
  <c r="A43" i="4"/>
  <c r="A44" i="4"/>
  <c r="A45" i="4"/>
  <c r="A46" i="4"/>
  <c r="A48" i="4"/>
  <c r="A49" i="4"/>
  <c r="E49" i="4"/>
  <c r="A50" i="4"/>
  <c r="E50" i="4"/>
  <c r="A51" i="4"/>
  <c r="G51" i="4"/>
  <c r="G64" i="4" s="1"/>
  <c r="G77" i="4" s="1"/>
  <c r="G90" i="4" s="1"/>
  <c r="A52" i="4"/>
  <c r="A53" i="4"/>
  <c r="G53" i="4"/>
  <c r="G66" i="4" s="1"/>
  <c r="G79" i="4" s="1"/>
  <c r="G92" i="4" s="1"/>
  <c r="A54" i="4"/>
  <c r="A55" i="4"/>
  <c r="A56" i="4"/>
  <c r="I56" i="4"/>
  <c r="I69" i="4" s="1"/>
  <c r="I82" i="4" s="1"/>
  <c r="I95" i="4" s="1"/>
  <c r="A57" i="4"/>
  <c r="A58" i="4"/>
  <c r="A59" i="4"/>
  <c r="A61" i="4"/>
  <c r="A62" i="4"/>
  <c r="E62" i="4"/>
  <c r="A63" i="4"/>
  <c r="A64" i="4"/>
  <c r="A65" i="4"/>
  <c r="G65" i="4"/>
  <c r="G78" i="4" s="1"/>
  <c r="G91" i="4" s="1"/>
  <c r="A66" i="4"/>
  <c r="A67" i="4"/>
  <c r="A68" i="4"/>
  <c r="A69" i="4"/>
  <c r="A70" i="4"/>
  <c r="A71" i="4"/>
  <c r="A72" i="4"/>
  <c r="A74" i="4"/>
  <c r="A75" i="4"/>
  <c r="E75" i="4"/>
  <c r="A76" i="4"/>
  <c r="E76" i="4"/>
  <c r="A77" i="4"/>
  <c r="A78" i="4"/>
  <c r="A79" i="4"/>
  <c r="A80" i="4"/>
  <c r="A81" i="4"/>
  <c r="A82" i="4"/>
  <c r="A83" i="4"/>
  <c r="A84" i="4"/>
  <c r="A85" i="4"/>
  <c r="A87" i="4"/>
  <c r="A88" i="4"/>
  <c r="E88" i="4"/>
  <c r="E89" i="4" s="1"/>
  <c r="E90" i="4" s="1"/>
  <c r="A89" i="4"/>
  <c r="A90" i="4"/>
  <c r="A91" i="4"/>
  <c r="A92" i="4"/>
  <c r="A93" i="4"/>
  <c r="A94" i="4"/>
  <c r="A95" i="4"/>
  <c r="A96" i="4"/>
  <c r="A97" i="4"/>
  <c r="A98" i="4"/>
  <c r="I98" i="4"/>
  <c r="A9" i="3"/>
  <c r="J9" i="3"/>
  <c r="K9" i="3" s="1"/>
  <c r="A10" i="3"/>
  <c r="E10" i="3"/>
  <c r="G10" i="3"/>
  <c r="A11" i="3"/>
  <c r="E11" i="3"/>
  <c r="E12" i="3" s="1"/>
  <c r="G11" i="3"/>
  <c r="G24" i="3" s="1"/>
  <c r="G37" i="3" s="1"/>
  <c r="G50" i="3" s="1"/>
  <c r="G63" i="3" s="1"/>
  <c r="G76" i="3" s="1"/>
  <c r="A12" i="3"/>
  <c r="I12" i="3"/>
  <c r="I25" i="3" s="1"/>
  <c r="I38" i="3" s="1"/>
  <c r="I51" i="3" s="1"/>
  <c r="A13" i="3"/>
  <c r="G13" i="3"/>
  <c r="G26" i="3" s="1"/>
  <c r="G39" i="3" s="1"/>
  <c r="G52" i="3" s="1"/>
  <c r="G65" i="3" s="1"/>
  <c r="G78" i="3" s="1"/>
  <c r="G91" i="3" s="1"/>
  <c r="I13" i="3"/>
  <c r="A14" i="3"/>
  <c r="G14" i="3"/>
  <c r="I14" i="3"/>
  <c r="I27" i="3" s="1"/>
  <c r="I40" i="3" s="1"/>
  <c r="I53" i="3" s="1"/>
  <c r="I66" i="3" s="1"/>
  <c r="I79" i="3" s="1"/>
  <c r="I92" i="3" s="1"/>
  <c r="A15" i="3"/>
  <c r="I15" i="3"/>
  <c r="A16" i="3"/>
  <c r="G16" i="3"/>
  <c r="G29" i="3" s="1"/>
  <c r="G42" i="3" s="1"/>
  <c r="I16" i="3"/>
  <c r="I29" i="3" s="1"/>
  <c r="I42" i="3" s="1"/>
  <c r="I55" i="3" s="1"/>
  <c r="I68" i="3" s="1"/>
  <c r="I81" i="3" s="1"/>
  <c r="I94" i="3" s="1"/>
  <c r="A17" i="3"/>
  <c r="G17" i="3"/>
  <c r="G30" i="3" s="1"/>
  <c r="G43" i="3" s="1"/>
  <c r="G56" i="3" s="1"/>
  <c r="G69" i="3" s="1"/>
  <c r="G82" i="3" s="1"/>
  <c r="G95" i="3" s="1"/>
  <c r="I17" i="3"/>
  <c r="A18" i="3"/>
  <c r="I18" i="3"/>
  <c r="I31" i="3" s="1"/>
  <c r="A19" i="3"/>
  <c r="G19" i="3"/>
  <c r="G32" i="3" s="1"/>
  <c r="G45" i="3" s="1"/>
  <c r="G58" i="3" s="1"/>
  <c r="G71" i="3" s="1"/>
  <c r="G84" i="3" s="1"/>
  <c r="I19" i="3"/>
  <c r="I32" i="3" s="1"/>
  <c r="I45" i="3" s="1"/>
  <c r="I58" i="3" s="1"/>
  <c r="I71" i="3" s="1"/>
  <c r="I84" i="3" s="1"/>
  <c r="I97" i="3" s="1"/>
  <c r="A20" i="3"/>
  <c r="G20" i="3"/>
  <c r="G33" i="3" s="1"/>
  <c r="G46" i="3" s="1"/>
  <c r="G59" i="3" s="1"/>
  <c r="G72" i="3" s="1"/>
  <c r="G85" i="3" s="1"/>
  <c r="G98" i="3" s="1"/>
  <c r="I20" i="3"/>
  <c r="I33" i="3" s="1"/>
  <c r="I46" i="3" s="1"/>
  <c r="I59" i="3" s="1"/>
  <c r="A22" i="3"/>
  <c r="G22" i="3"/>
  <c r="I22" i="3"/>
  <c r="I35" i="3" s="1"/>
  <c r="A23" i="3"/>
  <c r="E23" i="3"/>
  <c r="E24" i="3" s="1"/>
  <c r="I23" i="3"/>
  <c r="A24" i="3"/>
  <c r="I24" i="3"/>
  <c r="I37" i="3" s="1"/>
  <c r="I50" i="3" s="1"/>
  <c r="I63" i="3" s="1"/>
  <c r="I76" i="3" s="1"/>
  <c r="I89" i="3" s="1"/>
  <c r="A25" i="3"/>
  <c r="G25" i="3"/>
  <c r="G38" i="3" s="1"/>
  <c r="G51" i="3" s="1"/>
  <c r="G64" i="3" s="1"/>
  <c r="G77" i="3" s="1"/>
  <c r="G90" i="3" s="1"/>
  <c r="A26" i="3"/>
  <c r="I26" i="3"/>
  <c r="I39" i="3" s="1"/>
  <c r="I52" i="3" s="1"/>
  <c r="I65" i="3" s="1"/>
  <c r="I78" i="3" s="1"/>
  <c r="I91" i="3" s="1"/>
  <c r="A27" i="3"/>
  <c r="G27" i="3"/>
  <c r="G40" i="3" s="1"/>
  <c r="G53" i="3" s="1"/>
  <c r="G66" i="3" s="1"/>
  <c r="G79" i="3" s="1"/>
  <c r="G92" i="3" s="1"/>
  <c r="A28" i="3"/>
  <c r="G28" i="3"/>
  <c r="I28" i="3"/>
  <c r="I41" i="3" s="1"/>
  <c r="I54" i="3" s="1"/>
  <c r="I67" i="3" s="1"/>
  <c r="I80" i="3" s="1"/>
  <c r="I93" i="3" s="1"/>
  <c r="A29" i="3"/>
  <c r="A30" i="3"/>
  <c r="I30" i="3"/>
  <c r="I43" i="3" s="1"/>
  <c r="I56" i="3" s="1"/>
  <c r="I69" i="3" s="1"/>
  <c r="I82" i="3" s="1"/>
  <c r="I95" i="3" s="1"/>
  <c r="A31" i="3"/>
  <c r="G31" i="3"/>
  <c r="G44" i="3" s="1"/>
  <c r="G57" i="3" s="1"/>
  <c r="G70" i="3" s="1"/>
  <c r="A32" i="3"/>
  <c r="A33" i="3"/>
  <c r="A35" i="3"/>
  <c r="G35" i="3"/>
  <c r="G48" i="3" s="1"/>
  <c r="J48" i="3" s="1"/>
  <c r="K48" i="3" s="1"/>
  <c r="A36" i="3"/>
  <c r="E36" i="3"/>
  <c r="I36" i="3"/>
  <c r="I49" i="3" s="1"/>
  <c r="I62" i="3" s="1"/>
  <c r="I75" i="3" s="1"/>
  <c r="I88" i="3" s="1"/>
  <c r="A37" i="3"/>
  <c r="A38" i="3"/>
  <c r="A39" i="3"/>
  <c r="A40" i="3"/>
  <c r="A41" i="3"/>
  <c r="G41" i="3"/>
  <c r="G54" i="3" s="1"/>
  <c r="A42" i="3"/>
  <c r="A43" i="3"/>
  <c r="A44" i="3"/>
  <c r="I44" i="3"/>
  <c r="I57" i="3" s="1"/>
  <c r="I70" i="3" s="1"/>
  <c r="I83" i="3" s="1"/>
  <c r="I96" i="3" s="1"/>
  <c r="A45" i="3"/>
  <c r="A46" i="3"/>
  <c r="A48" i="3"/>
  <c r="I48" i="3"/>
  <c r="I61" i="3" s="1"/>
  <c r="I74" i="3" s="1"/>
  <c r="I87" i="3" s="1"/>
  <c r="A49" i="3"/>
  <c r="E49" i="3"/>
  <c r="A50" i="3"/>
  <c r="E50" i="3"/>
  <c r="A51" i="3"/>
  <c r="A52" i="3"/>
  <c r="A53" i="3"/>
  <c r="A54" i="3"/>
  <c r="A55" i="3"/>
  <c r="G55" i="3"/>
  <c r="G68" i="3" s="1"/>
  <c r="G81" i="3" s="1"/>
  <c r="G94" i="3" s="1"/>
  <c r="A56" i="3"/>
  <c r="A57" i="3"/>
  <c r="A58" i="3"/>
  <c r="A59" i="3"/>
  <c r="A61" i="3"/>
  <c r="A62" i="3"/>
  <c r="E62" i="3"/>
  <c r="E63" i="3" s="1"/>
  <c r="E64" i="3" s="1"/>
  <c r="A63" i="3"/>
  <c r="A64" i="3"/>
  <c r="I64" i="3"/>
  <c r="I77" i="3" s="1"/>
  <c r="I90" i="3" s="1"/>
  <c r="A65" i="3"/>
  <c r="A66" i="3"/>
  <c r="A67" i="3"/>
  <c r="G67" i="3"/>
  <c r="G80" i="3" s="1"/>
  <c r="G93" i="3" s="1"/>
  <c r="A68" i="3"/>
  <c r="A69" i="3"/>
  <c r="A70" i="3"/>
  <c r="A71" i="3"/>
  <c r="A72" i="3"/>
  <c r="I72" i="3"/>
  <c r="I85" i="3" s="1"/>
  <c r="I98" i="3" s="1"/>
  <c r="A74" i="3"/>
  <c r="A75" i="3"/>
  <c r="E75" i="3"/>
  <c r="E76" i="3" s="1"/>
  <c r="E77" i="3" s="1"/>
  <c r="A76" i="3"/>
  <c r="A77" i="3"/>
  <c r="A78" i="3"/>
  <c r="A79" i="3"/>
  <c r="A80" i="3"/>
  <c r="A81" i="3"/>
  <c r="A82" i="3"/>
  <c r="A83" i="3"/>
  <c r="G83" i="3"/>
  <c r="G96" i="3" s="1"/>
  <c r="A84" i="3"/>
  <c r="A85" i="3"/>
  <c r="A87" i="3"/>
  <c r="A88" i="3"/>
  <c r="E88" i="3"/>
  <c r="A89" i="3"/>
  <c r="G89" i="3"/>
  <c r="A90" i="3"/>
  <c r="A91" i="3"/>
  <c r="A92" i="3"/>
  <c r="A93" i="3"/>
  <c r="A94" i="3"/>
  <c r="A95" i="3"/>
  <c r="A96" i="3"/>
  <c r="A97" i="3"/>
  <c r="G97" i="3"/>
  <c r="A98" i="3"/>
  <c r="E62" i="2"/>
  <c r="E63" i="2" s="1"/>
  <c r="E64" i="2" s="1"/>
  <c r="E36" i="2"/>
  <c r="E37" i="2" s="1"/>
  <c r="E75" i="2"/>
  <c r="E76" i="2" s="1"/>
  <c r="E77" i="2" s="1"/>
  <c r="E78" i="2" s="1"/>
  <c r="E79" i="2" s="1"/>
  <c r="G19" i="2"/>
  <c r="G32" i="2" s="1"/>
  <c r="G45" i="2" s="1"/>
  <c r="G58" i="2" s="1"/>
  <c r="G71" i="2" s="1"/>
  <c r="G84" i="2" s="1"/>
  <c r="G97" i="2" s="1"/>
  <c r="G20" i="2"/>
  <c r="G33" i="2" s="1"/>
  <c r="G46" i="2" s="1"/>
  <c r="G59" i="2" s="1"/>
  <c r="G72" i="2" s="1"/>
  <c r="G85" i="2" s="1"/>
  <c r="G98" i="2" s="1"/>
  <c r="I20" i="2"/>
  <c r="I33" i="2" s="1"/>
  <c r="I46" i="2" s="1"/>
  <c r="I59" i="2" s="1"/>
  <c r="I72" i="2" s="1"/>
  <c r="I85" i="2" s="1"/>
  <c r="I98" i="2" s="1"/>
  <c r="E49" i="2"/>
  <c r="E50" i="2" s="1"/>
  <c r="E23" i="2"/>
  <c r="E10" i="2"/>
  <c r="E11" i="2" s="1"/>
  <c r="E88" i="2"/>
  <c r="E89" i="2" s="1"/>
  <c r="I19" i="2"/>
  <c r="I18" i="2"/>
  <c r="I31" i="2" s="1"/>
  <c r="I44" i="2" s="1"/>
  <c r="I57" i="2" s="1"/>
  <c r="I70" i="2" s="1"/>
  <c r="I83" i="2" s="1"/>
  <c r="I96" i="2" s="1"/>
  <c r="I17" i="2"/>
  <c r="I16" i="2"/>
  <c r="I29" i="2" s="1"/>
  <c r="I42" i="2" s="1"/>
  <c r="I55" i="2" s="1"/>
  <c r="I68" i="2" s="1"/>
  <c r="I81" i="2" s="1"/>
  <c r="I94" i="2" s="1"/>
  <c r="I15" i="2"/>
  <c r="I28" i="2" s="1"/>
  <c r="I41" i="2" s="1"/>
  <c r="I54" i="2" s="1"/>
  <c r="I67" i="2" s="1"/>
  <c r="I80" i="2" s="1"/>
  <c r="I93" i="2" s="1"/>
  <c r="I14" i="2"/>
  <c r="I27" i="2" s="1"/>
  <c r="I40" i="2" s="1"/>
  <c r="I53" i="2" s="1"/>
  <c r="I66" i="2" s="1"/>
  <c r="I79" i="2" s="1"/>
  <c r="I92" i="2" s="1"/>
  <c r="I13" i="2"/>
  <c r="I26" i="2" s="1"/>
  <c r="I39" i="2" s="1"/>
  <c r="I52" i="2" s="1"/>
  <c r="I65" i="2" s="1"/>
  <c r="I78" i="2" s="1"/>
  <c r="I91" i="2" s="1"/>
  <c r="I12" i="2"/>
  <c r="G17" i="2"/>
  <c r="G16" i="2"/>
  <c r="G29" i="2" s="1"/>
  <c r="G42" i="2" s="1"/>
  <c r="G55" i="2" s="1"/>
  <c r="G68" i="2" s="1"/>
  <c r="G81" i="2" s="1"/>
  <c r="G94" i="2" s="1"/>
  <c r="G14" i="2"/>
  <c r="G13" i="2"/>
  <c r="G26" i="2" s="1"/>
  <c r="G39" i="2" s="1"/>
  <c r="G52" i="2" s="1"/>
  <c r="G65" i="2" s="1"/>
  <c r="G78" i="2" s="1"/>
  <c r="G11" i="2"/>
  <c r="G10" i="2"/>
  <c r="G23" i="2" s="1"/>
  <c r="G36" i="2" s="1"/>
  <c r="I32" i="2"/>
  <c r="I45" i="2" s="1"/>
  <c r="I58" i="2" s="1"/>
  <c r="I71" i="2" s="1"/>
  <c r="I84" i="2" s="1"/>
  <c r="I97" i="2" s="1"/>
  <c r="I30" i="2"/>
  <c r="I43" i="2" s="1"/>
  <c r="I56" i="2" s="1"/>
  <c r="I69" i="2" s="1"/>
  <c r="I82" i="2" s="1"/>
  <c r="I95" i="2" s="1"/>
  <c r="I25" i="2"/>
  <c r="I38" i="2" s="1"/>
  <c r="I51" i="2" s="1"/>
  <c r="I64" i="2" s="1"/>
  <c r="I77" i="2" s="1"/>
  <c r="I90" i="2" s="1"/>
  <c r="I24" i="2"/>
  <c r="I37" i="2" s="1"/>
  <c r="I50" i="2" s="1"/>
  <c r="I63" i="2" s="1"/>
  <c r="I76" i="2" s="1"/>
  <c r="I89" i="2" s="1"/>
  <c r="I23" i="2"/>
  <c r="I36" i="2" s="1"/>
  <c r="I49" i="2" s="1"/>
  <c r="I62" i="2" s="1"/>
  <c r="I75" i="2" s="1"/>
  <c r="I88" i="2" s="1"/>
  <c r="I22" i="2"/>
  <c r="I35" i="2" s="1"/>
  <c r="I48" i="2" s="1"/>
  <c r="I61" i="2" s="1"/>
  <c r="I74" i="2" s="1"/>
  <c r="I87" i="2" s="1"/>
  <c r="G31" i="2"/>
  <c r="G44" i="2" s="1"/>
  <c r="G57" i="2" s="1"/>
  <c r="G70" i="2" s="1"/>
  <c r="G83" i="2" s="1"/>
  <c r="G96" i="2" s="1"/>
  <c r="G30" i="2"/>
  <c r="G43" i="2" s="1"/>
  <c r="G56" i="2" s="1"/>
  <c r="G69" i="2" s="1"/>
  <c r="G82" i="2" s="1"/>
  <c r="G95" i="2" s="1"/>
  <c r="G27" i="2"/>
  <c r="G40" i="2" s="1"/>
  <c r="G53" i="2" s="1"/>
  <c r="G66" i="2" s="1"/>
  <c r="G79" i="2" s="1"/>
  <c r="G92" i="2" s="1"/>
  <c r="G25" i="2"/>
  <c r="G38" i="2" s="1"/>
  <c r="G51" i="2" s="1"/>
  <c r="G64" i="2" s="1"/>
  <c r="G77" i="2" s="1"/>
  <c r="G24" i="2"/>
  <c r="G37" i="2" s="1"/>
  <c r="G50" i="2" s="1"/>
  <c r="G63" i="2" s="1"/>
  <c r="G28" i="2"/>
  <c r="G41" i="2" s="1"/>
  <c r="G54" i="2" s="1"/>
  <c r="G67" i="2" s="1"/>
  <c r="G80" i="2" s="1"/>
  <c r="G93" i="2" s="1"/>
  <c r="G22" i="2"/>
  <c r="G35" i="2" s="1"/>
  <c r="G48" i="2" s="1"/>
  <c r="A98" i="2"/>
  <c r="A97" i="2"/>
  <c r="A96" i="2"/>
  <c r="A95" i="2"/>
  <c r="A94" i="2"/>
  <c r="A93" i="2"/>
  <c r="A92" i="2"/>
  <c r="A91" i="2"/>
  <c r="A90" i="2"/>
  <c r="A89" i="2"/>
  <c r="A88" i="2"/>
  <c r="A87" i="2"/>
  <c r="A85" i="2"/>
  <c r="A84" i="2"/>
  <c r="A83" i="2"/>
  <c r="A82" i="2"/>
  <c r="A81" i="2"/>
  <c r="A80" i="2"/>
  <c r="A79" i="2"/>
  <c r="A78" i="2"/>
  <c r="A77" i="2"/>
  <c r="A76" i="2"/>
  <c r="A75" i="2"/>
  <c r="A74" i="2"/>
  <c r="A72" i="2"/>
  <c r="A71" i="2"/>
  <c r="A70" i="2"/>
  <c r="A69" i="2"/>
  <c r="A68" i="2"/>
  <c r="A67" i="2"/>
  <c r="A66" i="2"/>
  <c r="A65" i="2"/>
  <c r="A64" i="2"/>
  <c r="A63" i="2"/>
  <c r="A62" i="2"/>
  <c r="A61" i="2"/>
  <c r="A59" i="2"/>
  <c r="A58" i="2"/>
  <c r="A57" i="2"/>
  <c r="A56" i="2"/>
  <c r="A55" i="2"/>
  <c r="A54" i="2"/>
  <c r="A53" i="2"/>
  <c r="A52" i="2"/>
  <c r="A51" i="2"/>
  <c r="A50" i="2"/>
  <c r="A49" i="2"/>
  <c r="A48" i="2"/>
  <c r="A46" i="2"/>
  <c r="A45" i="2"/>
  <c r="A44" i="2"/>
  <c r="A43" i="2"/>
  <c r="A42" i="2"/>
  <c r="A41" i="2"/>
  <c r="A40" i="2"/>
  <c r="A39" i="2"/>
  <c r="A38" i="2"/>
  <c r="A37" i="2"/>
  <c r="A36" i="2"/>
  <c r="A35" i="2"/>
  <c r="A33" i="2"/>
  <c r="A32" i="2"/>
  <c r="A31" i="2"/>
  <c r="A30" i="2"/>
  <c r="A29" i="2"/>
  <c r="A28" i="2"/>
  <c r="A27" i="2"/>
  <c r="A26" i="2"/>
  <c r="A25" i="2"/>
  <c r="A24" i="2"/>
  <c r="A23" i="2"/>
  <c r="A22" i="2"/>
  <c r="A10" i="2"/>
  <c r="A11" i="2"/>
  <c r="A12" i="2"/>
  <c r="A13" i="2"/>
  <c r="A14" i="2"/>
  <c r="A15" i="2"/>
  <c r="A16" i="2"/>
  <c r="A17" i="2"/>
  <c r="A18" i="2"/>
  <c r="A19" i="2"/>
  <c r="A20" i="2"/>
  <c r="A9" i="2"/>
  <c r="J9" i="2"/>
  <c r="K9" i="2" s="1"/>
  <c r="P43" i="6" l="1"/>
  <c r="N57" i="6"/>
  <c r="J90" i="7"/>
  <c r="K90" i="7" s="1"/>
  <c r="P90" i="7" s="1"/>
  <c r="N44" i="10"/>
  <c r="O44" i="10"/>
  <c r="E12" i="2"/>
  <c r="J11" i="2"/>
  <c r="K11" i="2" s="1"/>
  <c r="P11" i="2" s="1"/>
  <c r="J38" i="8"/>
  <c r="K38" i="8" s="1"/>
  <c r="E39" i="8"/>
  <c r="P45" i="3"/>
  <c r="N45" i="3"/>
  <c r="O45" i="3"/>
  <c r="J23" i="2"/>
  <c r="K23" i="2" s="1"/>
  <c r="O23" i="2" s="1"/>
  <c r="J77" i="3"/>
  <c r="K77" i="3" s="1"/>
  <c r="P58" i="10"/>
  <c r="N58" i="10"/>
  <c r="P19" i="3"/>
  <c r="O19" i="3"/>
  <c r="N19" i="3"/>
  <c r="J10" i="2"/>
  <c r="K10" i="2" s="1"/>
  <c r="E24" i="2"/>
  <c r="E25" i="2" s="1"/>
  <c r="G35" i="7"/>
  <c r="J22" i="7"/>
  <c r="K22" i="7" s="1"/>
  <c r="J64" i="11"/>
  <c r="K64" i="11" s="1"/>
  <c r="E65" i="11"/>
  <c r="E66" i="11" s="1"/>
  <c r="E67" i="11" s="1"/>
  <c r="N46" i="6"/>
  <c r="J63" i="9"/>
  <c r="K63" i="9" s="1"/>
  <c r="E64" i="9"/>
  <c r="E65" i="9" s="1"/>
  <c r="N18" i="10"/>
  <c r="O18" i="10"/>
  <c r="N53" i="10"/>
  <c r="O53" i="10"/>
  <c r="O72" i="6"/>
  <c r="P72" i="6"/>
  <c r="N72" i="6"/>
  <c r="J24" i="8"/>
  <c r="K24" i="8" s="1"/>
  <c r="E25" i="8"/>
  <c r="J22" i="2"/>
  <c r="K22" i="2" s="1"/>
  <c r="J35" i="3"/>
  <c r="K35" i="3" s="1"/>
  <c r="G35" i="5"/>
  <c r="N91" i="4"/>
  <c r="P91" i="4"/>
  <c r="N96" i="4"/>
  <c r="J22" i="3"/>
  <c r="K22" i="3" s="1"/>
  <c r="P9" i="3"/>
  <c r="E77" i="11"/>
  <c r="J77" i="11" s="1"/>
  <c r="K77" i="11" s="1"/>
  <c r="N77" i="11" s="1"/>
  <c r="N92" i="4"/>
  <c r="P92" i="4"/>
  <c r="O92" i="4"/>
  <c r="J22" i="4"/>
  <c r="K22" i="4" s="1"/>
  <c r="P22" i="4" s="1"/>
  <c r="O32" i="3"/>
  <c r="J89" i="11"/>
  <c r="K89" i="11" s="1"/>
  <c r="O89" i="11" s="1"/>
  <c r="E90" i="11"/>
  <c r="J23" i="10"/>
  <c r="K23" i="10" s="1"/>
  <c r="J22" i="13"/>
  <c r="K22" i="13" s="1"/>
  <c r="O22" i="13" s="1"/>
  <c r="P32" i="3"/>
  <c r="J35" i="9"/>
  <c r="K35" i="9" s="1"/>
  <c r="O48" i="11"/>
  <c r="O46" i="3"/>
  <c r="O82" i="4"/>
  <c r="P31" i="7"/>
  <c r="P46" i="7"/>
  <c r="N57" i="7"/>
  <c r="J10" i="7"/>
  <c r="K10" i="7" s="1"/>
  <c r="J23" i="8"/>
  <c r="K23" i="8" s="1"/>
  <c r="J22" i="10"/>
  <c r="K22" i="10" s="1"/>
  <c r="N22" i="10" s="1"/>
  <c r="N65" i="10"/>
  <c r="N70" i="10"/>
  <c r="J22" i="6"/>
  <c r="K22" i="6" s="1"/>
  <c r="O40" i="3"/>
  <c r="P82" i="4"/>
  <c r="P57" i="7"/>
  <c r="G48" i="9"/>
  <c r="N35" i="11"/>
  <c r="N9" i="8"/>
  <c r="O19" i="8"/>
  <c r="P19" i="8"/>
  <c r="O84" i="8"/>
  <c r="N80" i="8"/>
  <c r="N98" i="8"/>
  <c r="O71" i="8"/>
  <c r="N71" i="8"/>
  <c r="P20" i="8"/>
  <c r="N20" i="8"/>
  <c r="N18" i="8"/>
  <c r="N27" i="8"/>
  <c r="N19" i="8"/>
  <c r="P80" i="8"/>
  <c r="P84" i="8"/>
  <c r="N52" i="8"/>
  <c r="P78" i="8"/>
  <c r="N28" i="8"/>
  <c r="P43" i="8"/>
  <c r="O93" i="8"/>
  <c r="P18" i="8"/>
  <c r="O20" i="8"/>
  <c r="N26" i="8"/>
  <c r="N29" i="8"/>
  <c r="N45" i="8"/>
  <c r="P45" i="8"/>
  <c r="N97" i="8"/>
  <c r="O10" i="2"/>
  <c r="N17" i="8"/>
  <c r="P95" i="8"/>
  <c r="P28" i="8"/>
  <c r="P67" i="8"/>
  <c r="P71" i="8"/>
  <c r="O98" i="8"/>
  <c r="N54" i="8"/>
  <c r="N43" i="8"/>
  <c r="P54" i="8"/>
  <c r="N78" i="8"/>
  <c r="P16" i="8"/>
  <c r="P27" i="8"/>
  <c r="O29" i="8"/>
  <c r="P33" i="8"/>
  <c r="O46" i="8"/>
  <c r="O81" i="8"/>
  <c r="P97" i="8"/>
  <c r="O69" i="6"/>
  <c r="O53" i="6"/>
  <c r="P69" i="6"/>
  <c r="O44" i="6"/>
  <c r="P44" i="6"/>
  <c r="G90" i="2"/>
  <c r="J77" i="2"/>
  <c r="K77" i="2" s="1"/>
  <c r="G91" i="2"/>
  <c r="J78" i="2"/>
  <c r="K78" i="2" s="1"/>
  <c r="E90" i="2"/>
  <c r="E13" i="2"/>
  <c r="J12" i="2"/>
  <c r="K12" i="2" s="1"/>
  <c r="N12" i="2" s="1"/>
  <c r="E80" i="2"/>
  <c r="J79" i="2"/>
  <c r="K79" i="2" s="1"/>
  <c r="J25" i="2"/>
  <c r="K25" i="2" s="1"/>
  <c r="O25" i="2" s="1"/>
  <c r="E26" i="2"/>
  <c r="J37" i="2"/>
  <c r="K37" i="2" s="1"/>
  <c r="N37" i="2" s="1"/>
  <c r="G61" i="2"/>
  <c r="J48" i="2"/>
  <c r="K48" i="2" s="1"/>
  <c r="O48" i="2" s="1"/>
  <c r="E65" i="2"/>
  <c r="J64" i="2"/>
  <c r="K64" i="2" s="1"/>
  <c r="P64" i="2" s="1"/>
  <c r="J36" i="2"/>
  <c r="K36" i="2" s="1"/>
  <c r="G49" i="2"/>
  <c r="E51" i="2"/>
  <c r="J50" i="2"/>
  <c r="K50" i="2" s="1"/>
  <c r="P50" i="2" s="1"/>
  <c r="G36" i="4"/>
  <c r="G49" i="4" s="1"/>
  <c r="J23" i="4"/>
  <c r="K23" i="4" s="1"/>
  <c r="O23" i="4" s="1"/>
  <c r="J63" i="2"/>
  <c r="K63" i="2" s="1"/>
  <c r="N63" i="2" s="1"/>
  <c r="G76" i="2"/>
  <c r="J90" i="4"/>
  <c r="K90" i="4" s="1"/>
  <c r="E91" i="4"/>
  <c r="J35" i="2"/>
  <c r="K35" i="2" s="1"/>
  <c r="P35" i="2" s="1"/>
  <c r="G61" i="3"/>
  <c r="J24" i="4"/>
  <c r="K24" i="4" s="1"/>
  <c r="J10" i="4"/>
  <c r="K10" i="4" s="1"/>
  <c r="O10" i="4" s="1"/>
  <c r="J25" i="5"/>
  <c r="K25" i="5" s="1"/>
  <c r="E26" i="5"/>
  <c r="J78" i="7"/>
  <c r="K78" i="7" s="1"/>
  <c r="O78" i="7" s="1"/>
  <c r="E89" i="3"/>
  <c r="E37" i="3"/>
  <c r="E63" i="4"/>
  <c r="E89" i="5"/>
  <c r="J35" i="7"/>
  <c r="K35" i="7" s="1"/>
  <c r="O35" i="7" s="1"/>
  <c r="G48" i="7"/>
  <c r="E38" i="2"/>
  <c r="J64" i="3"/>
  <c r="K64" i="3" s="1"/>
  <c r="E65" i="3"/>
  <c r="E63" i="5"/>
  <c r="E80" i="7"/>
  <c r="J79" i="7"/>
  <c r="K79" i="7" s="1"/>
  <c r="J49" i="10"/>
  <c r="K49" i="10" s="1"/>
  <c r="P49" i="10" s="1"/>
  <c r="G62" i="10"/>
  <c r="G75" i="10" s="1"/>
  <c r="P32" i="10"/>
  <c r="O32" i="10"/>
  <c r="N32" i="10"/>
  <c r="P22" i="11"/>
  <c r="N22" i="11"/>
  <c r="O22" i="11"/>
  <c r="J50" i="5"/>
  <c r="K50" i="5" s="1"/>
  <c r="J23" i="5"/>
  <c r="K23" i="5" s="1"/>
  <c r="P23" i="5" s="1"/>
  <c r="G36" i="5"/>
  <c r="G49" i="5" s="1"/>
  <c r="G75" i="7"/>
  <c r="J62" i="7"/>
  <c r="K62" i="7" s="1"/>
  <c r="I49" i="7"/>
  <c r="I62" i="7" s="1"/>
  <c r="I75" i="7" s="1"/>
  <c r="I88" i="7" s="1"/>
  <c r="J36" i="7"/>
  <c r="K36" i="7" s="1"/>
  <c r="O36" i="7" s="1"/>
  <c r="E13" i="3"/>
  <c r="J12" i="3"/>
  <c r="K12" i="3" s="1"/>
  <c r="O12" i="3" s="1"/>
  <c r="J24" i="2"/>
  <c r="K24" i="2" s="1"/>
  <c r="P24" i="2" s="1"/>
  <c r="E78" i="3"/>
  <c r="J36" i="4"/>
  <c r="K36" i="4" s="1"/>
  <c r="E37" i="4"/>
  <c r="P9" i="2"/>
  <c r="N9" i="2"/>
  <c r="J50" i="3"/>
  <c r="K50" i="3" s="1"/>
  <c r="O50" i="3" s="1"/>
  <c r="E51" i="3"/>
  <c r="G23" i="3"/>
  <c r="J10" i="3"/>
  <c r="K10" i="3" s="1"/>
  <c r="J36" i="9"/>
  <c r="K36" i="9" s="1"/>
  <c r="J63" i="3"/>
  <c r="K63" i="3" s="1"/>
  <c r="J76" i="4"/>
  <c r="K76" i="4" s="1"/>
  <c r="E77" i="4"/>
  <c r="E12" i="5"/>
  <c r="J11" i="5"/>
  <c r="K11" i="5" s="1"/>
  <c r="J76" i="7"/>
  <c r="K76" i="7" s="1"/>
  <c r="J25" i="8"/>
  <c r="K25" i="8" s="1"/>
  <c r="P25" i="8" s="1"/>
  <c r="E26" i="8"/>
  <c r="J24" i="3"/>
  <c r="K24" i="3" s="1"/>
  <c r="O24" i="3" s="1"/>
  <c r="E25" i="3"/>
  <c r="J89" i="4"/>
  <c r="K89" i="4" s="1"/>
  <c r="P89" i="4" s="1"/>
  <c r="J50" i="4"/>
  <c r="K50" i="4" s="1"/>
  <c r="E51" i="4"/>
  <c r="G61" i="4"/>
  <c r="J76" i="5"/>
  <c r="K76" i="5" s="1"/>
  <c r="O76" i="5" s="1"/>
  <c r="E77" i="5"/>
  <c r="E11" i="8"/>
  <c r="J10" i="8"/>
  <c r="K10" i="8" s="1"/>
  <c r="J76" i="3"/>
  <c r="K76" i="3" s="1"/>
  <c r="E25" i="4"/>
  <c r="E51" i="5"/>
  <c r="E37" i="5"/>
  <c r="J24" i="5"/>
  <c r="K24" i="5" s="1"/>
  <c r="E91" i="7"/>
  <c r="J63" i="7"/>
  <c r="K63" i="7" s="1"/>
  <c r="P63" i="7" s="1"/>
  <c r="E64" i="7"/>
  <c r="J49" i="7"/>
  <c r="K49" i="7" s="1"/>
  <c r="E50" i="7"/>
  <c r="J89" i="8"/>
  <c r="K89" i="8" s="1"/>
  <c r="E90" i="8"/>
  <c r="J89" i="9"/>
  <c r="K89" i="9" s="1"/>
  <c r="E90" i="9"/>
  <c r="O63" i="9"/>
  <c r="P63" i="9"/>
  <c r="J49" i="9"/>
  <c r="K49" i="9" s="1"/>
  <c r="J23" i="9"/>
  <c r="K23" i="9" s="1"/>
  <c r="P23" i="9" s="1"/>
  <c r="J66" i="11"/>
  <c r="K66" i="11" s="1"/>
  <c r="P66" i="11" s="1"/>
  <c r="J23" i="7"/>
  <c r="K23" i="7" s="1"/>
  <c r="J37" i="8"/>
  <c r="K37" i="8" s="1"/>
  <c r="G49" i="11"/>
  <c r="J36" i="11"/>
  <c r="K36" i="11" s="1"/>
  <c r="P36" i="11" s="1"/>
  <c r="P12" i="2"/>
  <c r="I35" i="4"/>
  <c r="J39" i="8"/>
  <c r="E40" i="8"/>
  <c r="J22" i="8"/>
  <c r="K22" i="8" s="1"/>
  <c r="P22" i="8" s="1"/>
  <c r="G35" i="8"/>
  <c r="J62" i="9"/>
  <c r="K62" i="9" s="1"/>
  <c r="O62" i="9" s="1"/>
  <c r="G75" i="9"/>
  <c r="J48" i="9"/>
  <c r="K48" i="9" s="1"/>
  <c r="G61" i="9"/>
  <c r="N35" i="2"/>
  <c r="P64" i="11"/>
  <c r="J37" i="7"/>
  <c r="K37" i="7" s="1"/>
  <c r="J36" i="8"/>
  <c r="K36" i="8" s="1"/>
  <c r="G49" i="8"/>
  <c r="P77" i="11"/>
  <c r="J67" i="11"/>
  <c r="K67" i="11" s="1"/>
  <c r="O67" i="11" s="1"/>
  <c r="E68" i="11"/>
  <c r="J38" i="10"/>
  <c r="K38" i="10" s="1"/>
  <c r="P38" i="10" s="1"/>
  <c r="E39" i="10"/>
  <c r="J11" i="3"/>
  <c r="K11" i="3" s="1"/>
  <c r="P11" i="3" s="1"/>
  <c r="E11" i="4"/>
  <c r="E11" i="7"/>
  <c r="E76" i="8"/>
  <c r="J65" i="9"/>
  <c r="K65" i="9" s="1"/>
  <c r="J51" i="9"/>
  <c r="K51" i="9" s="1"/>
  <c r="O13" i="10"/>
  <c r="N13" i="10"/>
  <c r="P13" i="10"/>
  <c r="J77" i="7"/>
  <c r="K77" i="7" s="1"/>
  <c r="P77" i="7" s="1"/>
  <c r="J63" i="8"/>
  <c r="K63" i="8" s="1"/>
  <c r="E64" i="8"/>
  <c r="J50" i="8"/>
  <c r="K50" i="8" s="1"/>
  <c r="E51" i="8"/>
  <c r="N38" i="8"/>
  <c r="O38" i="8"/>
  <c r="J76" i="9"/>
  <c r="K76" i="9" s="1"/>
  <c r="E77" i="9"/>
  <c r="J10" i="9"/>
  <c r="K10" i="9" s="1"/>
  <c r="O10" i="9" s="1"/>
  <c r="E11" i="9"/>
  <c r="J89" i="7"/>
  <c r="K89" i="7" s="1"/>
  <c r="J64" i="9"/>
  <c r="K64" i="9" s="1"/>
  <c r="O64" i="9" s="1"/>
  <c r="J50" i="9"/>
  <c r="K50" i="9" s="1"/>
  <c r="O50" i="9" s="1"/>
  <c r="O64" i="2"/>
  <c r="E38" i="7"/>
  <c r="E24" i="7"/>
  <c r="P23" i="2"/>
  <c r="P77" i="2"/>
  <c r="P9" i="10"/>
  <c r="O9" i="10"/>
  <c r="P33" i="10"/>
  <c r="O33" i="10"/>
  <c r="N33" i="10"/>
  <c r="P43" i="10"/>
  <c r="O43" i="10"/>
  <c r="N43" i="10"/>
  <c r="O50" i="2"/>
  <c r="J37" i="10"/>
  <c r="K37" i="10" s="1"/>
  <c r="O24" i="10"/>
  <c r="P29" i="10"/>
  <c r="O29" i="10"/>
  <c r="N29" i="10"/>
  <c r="O39" i="10"/>
  <c r="N39" i="10"/>
  <c r="P69" i="10"/>
  <c r="N69" i="10"/>
  <c r="O69" i="10"/>
  <c r="O35" i="11"/>
  <c r="J23" i="11"/>
  <c r="K23" i="11" s="1"/>
  <c r="E24" i="11"/>
  <c r="J10" i="11"/>
  <c r="K10" i="11" s="1"/>
  <c r="O10" i="11" s="1"/>
  <c r="E11" i="11"/>
  <c r="N11" i="2"/>
  <c r="O11" i="2"/>
  <c r="O35" i="2"/>
  <c r="E25" i="10"/>
  <c r="J24" i="10"/>
  <c r="K24" i="10" s="1"/>
  <c r="N24" i="10" s="1"/>
  <c r="E77" i="10"/>
  <c r="J76" i="10"/>
  <c r="K76" i="10" s="1"/>
  <c r="O76" i="10" s="1"/>
  <c r="N10" i="10"/>
  <c r="P19" i="10"/>
  <c r="O19" i="10"/>
  <c r="N19" i="10"/>
  <c r="N22" i="9"/>
  <c r="P22" i="9"/>
  <c r="E50" i="11"/>
  <c r="O24" i="2"/>
  <c r="N24" i="2"/>
  <c r="P36" i="2"/>
  <c r="O36" i="2"/>
  <c r="N36" i="2"/>
  <c r="P20" i="10"/>
  <c r="O20" i="10"/>
  <c r="N20" i="10"/>
  <c r="O30" i="10"/>
  <c r="N30" i="10"/>
  <c r="P55" i="10"/>
  <c r="O55" i="10"/>
  <c r="N55" i="10"/>
  <c r="E66" i="9"/>
  <c r="E52" i="9"/>
  <c r="E38" i="9"/>
  <c r="E24" i="9"/>
  <c r="E78" i="11"/>
  <c r="J63" i="11"/>
  <c r="K63" i="11" s="1"/>
  <c r="O63" i="11" s="1"/>
  <c r="J37" i="11"/>
  <c r="K37" i="11" s="1"/>
  <c r="P37" i="11" s="1"/>
  <c r="E38" i="11"/>
  <c r="O9" i="2"/>
  <c r="P10" i="2"/>
  <c r="N10" i="2"/>
  <c r="P63" i="2"/>
  <c r="O78" i="2"/>
  <c r="P11" i="10"/>
  <c r="N11" i="10"/>
  <c r="P16" i="10"/>
  <c r="O16" i="10"/>
  <c r="N16" i="10"/>
  <c r="P26" i="10"/>
  <c r="O26" i="10"/>
  <c r="N26" i="10"/>
  <c r="P45" i="10"/>
  <c r="O45" i="10"/>
  <c r="N45" i="10"/>
  <c r="G61" i="11"/>
  <c r="P79" i="2"/>
  <c r="O79" i="2"/>
  <c r="N79" i="2"/>
  <c r="J11" i="10"/>
  <c r="K11" i="10" s="1"/>
  <c r="O11" i="10" s="1"/>
  <c r="E12" i="10"/>
  <c r="E63" i="10"/>
  <c r="E90" i="10"/>
  <c r="J89" i="10"/>
  <c r="K89" i="10" s="1"/>
  <c r="O22" i="10"/>
  <c r="P41" i="10"/>
  <c r="O41" i="10"/>
  <c r="P46" i="10"/>
  <c r="O46" i="10"/>
  <c r="N46" i="10"/>
  <c r="O56" i="10"/>
  <c r="N56" i="10"/>
  <c r="P66" i="10"/>
  <c r="O66" i="10"/>
  <c r="N66" i="10"/>
  <c r="O9" i="11"/>
  <c r="J65" i="11"/>
  <c r="K65" i="11" s="1"/>
  <c r="P22" i="2"/>
  <c r="O22" i="2"/>
  <c r="N22" i="2"/>
  <c r="O37" i="2"/>
  <c r="N64" i="2"/>
  <c r="J50" i="10"/>
  <c r="K50" i="10" s="1"/>
  <c r="O50" i="10" s="1"/>
  <c r="P17" i="10"/>
  <c r="O17" i="10"/>
  <c r="N17" i="10"/>
  <c r="P23" i="10"/>
  <c r="O37" i="10"/>
  <c r="P42" i="10"/>
  <c r="O42" i="10"/>
  <c r="N42" i="10"/>
  <c r="P52" i="10"/>
  <c r="O52" i="10"/>
  <c r="N52" i="10"/>
  <c r="N23" i="2"/>
  <c r="P10" i="10"/>
  <c r="P18" i="10"/>
  <c r="P27" i="10"/>
  <c r="P44" i="10"/>
  <c r="P53" i="10"/>
  <c r="O58" i="10"/>
  <c r="P48" i="11"/>
  <c r="N48" i="11"/>
  <c r="P76" i="11"/>
  <c r="O76" i="11"/>
  <c r="N76" i="11"/>
  <c r="E65" i="13"/>
  <c r="J64" i="13"/>
  <c r="K64" i="13" s="1"/>
  <c r="N64" i="13" s="1"/>
  <c r="E64" i="6"/>
  <c r="J63" i="6"/>
  <c r="K63" i="6" s="1"/>
  <c r="N63" i="6" s="1"/>
  <c r="P84" i="10"/>
  <c r="N84" i="10"/>
  <c r="N37" i="11"/>
  <c r="O64" i="11"/>
  <c r="N64" i="11"/>
  <c r="G48" i="13"/>
  <c r="J35" i="13"/>
  <c r="K35" i="13" s="1"/>
  <c r="E38" i="6"/>
  <c r="J37" i="6"/>
  <c r="K37" i="6" s="1"/>
  <c r="N37" i="6" s="1"/>
  <c r="G49" i="6"/>
  <c r="G62" i="6" s="1"/>
  <c r="J36" i="6"/>
  <c r="K36" i="6" s="1"/>
  <c r="O10" i="13"/>
  <c r="N10" i="13"/>
  <c r="P10" i="13"/>
  <c r="N25" i="2"/>
  <c r="N77" i="2"/>
  <c r="J36" i="10"/>
  <c r="K36" i="10" s="1"/>
  <c r="O36" i="10" s="1"/>
  <c r="N14" i="10"/>
  <c r="N23" i="10"/>
  <c r="N31" i="10"/>
  <c r="N40" i="10"/>
  <c r="N57" i="10"/>
  <c r="O65" i="10"/>
  <c r="O23" i="11"/>
  <c r="O65" i="11"/>
  <c r="J52" i="13"/>
  <c r="K52" i="13" s="1"/>
  <c r="N52" i="13" s="1"/>
  <c r="E53" i="13"/>
  <c r="J50" i="13"/>
  <c r="K50" i="13" s="1"/>
  <c r="O50" i="13" s="1"/>
  <c r="G63" i="13"/>
  <c r="G76" i="13" s="1"/>
  <c r="G89" i="13" s="1"/>
  <c r="J89" i="13" s="1"/>
  <c r="K89" i="13" s="1"/>
  <c r="N89" i="13" s="1"/>
  <c r="E76" i="6"/>
  <c r="O77" i="2"/>
  <c r="O14" i="10"/>
  <c r="O23" i="10"/>
  <c r="O31" i="10"/>
  <c r="O40" i="10"/>
  <c r="O57" i="10"/>
  <c r="O59" i="10"/>
  <c r="O68" i="10"/>
  <c r="O85" i="10"/>
  <c r="P9" i="11"/>
  <c r="P35" i="11"/>
  <c r="N66" i="11"/>
  <c r="O77" i="11"/>
  <c r="E24" i="13"/>
  <c r="J23" i="13"/>
  <c r="K23" i="13" s="1"/>
  <c r="J90" i="13"/>
  <c r="K90" i="13" s="1"/>
  <c r="E91" i="13"/>
  <c r="J10" i="10"/>
  <c r="K10" i="10" s="1"/>
  <c r="O10" i="10" s="1"/>
  <c r="E51" i="10"/>
  <c r="G35" i="10"/>
  <c r="P59" i="10"/>
  <c r="P68" i="10"/>
  <c r="O71" i="10"/>
  <c r="N71" i="10"/>
  <c r="P85" i="10"/>
  <c r="N89" i="10"/>
  <c r="O97" i="10"/>
  <c r="N97" i="10"/>
  <c r="P89" i="11"/>
  <c r="G49" i="13"/>
  <c r="J36" i="13"/>
  <c r="K36" i="13" s="1"/>
  <c r="N36" i="13" s="1"/>
  <c r="E89" i="6"/>
  <c r="O66" i="11"/>
  <c r="E78" i="13"/>
  <c r="J77" i="13"/>
  <c r="K77" i="13" s="1"/>
  <c r="P77" i="13" s="1"/>
  <c r="E51" i="6"/>
  <c r="J50" i="6"/>
  <c r="K50" i="6" s="1"/>
  <c r="N50" i="6" s="1"/>
  <c r="N72" i="10"/>
  <c r="N98" i="10"/>
  <c r="P63" i="11"/>
  <c r="E12" i="13"/>
  <c r="J11" i="13"/>
  <c r="K11" i="13" s="1"/>
  <c r="O11" i="13" s="1"/>
  <c r="E38" i="13"/>
  <c r="J37" i="13"/>
  <c r="K37" i="13" s="1"/>
  <c r="J23" i="6"/>
  <c r="K23" i="6" s="1"/>
  <c r="G48" i="6"/>
  <c r="J35" i="6"/>
  <c r="K35" i="6" s="1"/>
  <c r="N63" i="11"/>
  <c r="N89" i="11"/>
  <c r="E12" i="6"/>
  <c r="E24" i="6"/>
  <c r="N22" i="13"/>
  <c r="J51" i="13"/>
  <c r="K51" i="13" s="1"/>
  <c r="O51" i="13" s="1"/>
  <c r="P23" i="13"/>
  <c r="O23" i="13"/>
  <c r="N23" i="13"/>
  <c r="P89" i="13"/>
  <c r="O89" i="13"/>
  <c r="O9" i="13"/>
  <c r="P9" i="13"/>
  <c r="J10" i="6"/>
  <c r="K10" i="6" s="1"/>
  <c r="N10" i="6" s="1"/>
  <c r="P36" i="13"/>
  <c r="N51" i="13"/>
  <c r="O36" i="13"/>
  <c r="P12" i="3"/>
  <c r="N12" i="3"/>
  <c r="P24" i="3"/>
  <c r="P22" i="13"/>
  <c r="P37" i="13"/>
  <c r="P52" i="13"/>
  <c r="P43" i="3"/>
  <c r="O43" i="3"/>
  <c r="N43" i="3"/>
  <c r="P50" i="3"/>
  <c r="O55" i="3"/>
  <c r="P55" i="3"/>
  <c r="N55" i="3"/>
  <c r="O59" i="3"/>
  <c r="P59" i="3"/>
  <c r="N59" i="3"/>
  <c r="N9" i="3"/>
  <c r="P39" i="3"/>
  <c r="O39" i="3"/>
  <c r="N39" i="3"/>
  <c r="P50" i="13"/>
  <c r="N50" i="13"/>
  <c r="O10" i="3"/>
  <c r="N10" i="3"/>
  <c r="P10" i="3"/>
  <c r="P20" i="3"/>
  <c r="N20" i="3"/>
  <c r="O35" i="3"/>
  <c r="P35" i="3"/>
  <c r="N35" i="3"/>
  <c r="N35" i="13"/>
  <c r="P22" i="3"/>
  <c r="O22" i="3"/>
  <c r="N22" i="3"/>
  <c r="P48" i="3"/>
  <c r="O48" i="3"/>
  <c r="N48" i="3"/>
  <c r="O53" i="3"/>
  <c r="N53" i="3"/>
  <c r="O57" i="3"/>
  <c r="N57" i="3"/>
  <c r="O66" i="3"/>
  <c r="N66" i="3"/>
  <c r="O70" i="3"/>
  <c r="N70" i="3"/>
  <c r="O79" i="3"/>
  <c r="N79" i="3"/>
  <c r="O83" i="3"/>
  <c r="N83" i="3"/>
  <c r="O92" i="3"/>
  <c r="N92" i="3"/>
  <c r="O96" i="3"/>
  <c r="N96" i="3"/>
  <c r="O10" i="5"/>
  <c r="N10" i="5"/>
  <c r="O23" i="5"/>
  <c r="N23" i="5"/>
  <c r="P22" i="6"/>
  <c r="N24" i="3"/>
  <c r="N50" i="3"/>
  <c r="P58" i="3"/>
  <c r="O58" i="3"/>
  <c r="N58" i="3"/>
  <c r="P63" i="3"/>
  <c r="O63" i="3"/>
  <c r="N63" i="3"/>
  <c r="P71" i="3"/>
  <c r="O71" i="3"/>
  <c r="N71" i="3"/>
  <c r="P76" i="3"/>
  <c r="O76" i="3"/>
  <c r="N76" i="3"/>
  <c r="P84" i="3"/>
  <c r="O84" i="3"/>
  <c r="N84" i="3"/>
  <c r="P97" i="3"/>
  <c r="O97" i="3"/>
  <c r="N97" i="3"/>
  <c r="P11" i="5"/>
  <c r="O11" i="5"/>
  <c r="N11" i="5"/>
  <c r="P24" i="5"/>
  <c r="O24" i="5"/>
  <c r="N24" i="5"/>
  <c r="O50" i="4"/>
  <c r="O44" i="3"/>
  <c r="N44" i="3"/>
  <c r="P50" i="5"/>
  <c r="N11" i="6"/>
  <c r="O64" i="3"/>
  <c r="P64" i="3"/>
  <c r="N64" i="3"/>
  <c r="O68" i="3"/>
  <c r="P68" i="3"/>
  <c r="N68" i="3"/>
  <c r="O72" i="3"/>
  <c r="P72" i="3"/>
  <c r="N72" i="3"/>
  <c r="O77" i="3"/>
  <c r="P77" i="3"/>
  <c r="N77" i="3"/>
  <c r="O81" i="3"/>
  <c r="P81" i="3"/>
  <c r="N81" i="3"/>
  <c r="O85" i="3"/>
  <c r="P85" i="3"/>
  <c r="N85" i="3"/>
  <c r="O94" i="3"/>
  <c r="P94" i="3"/>
  <c r="N94" i="3"/>
  <c r="O98" i="3"/>
  <c r="P98" i="3"/>
  <c r="N98" i="3"/>
  <c r="O25" i="5"/>
  <c r="P25" i="5"/>
  <c r="N25" i="5"/>
  <c r="P33" i="4"/>
  <c r="O33" i="4"/>
  <c r="P79" i="4"/>
  <c r="N79" i="4"/>
  <c r="O79" i="4"/>
  <c r="P90" i="4"/>
  <c r="O90" i="4"/>
  <c r="N90" i="4"/>
  <c r="O9" i="3"/>
  <c r="P33" i="3"/>
  <c r="O33" i="3"/>
  <c r="O40" i="4"/>
  <c r="N40" i="4"/>
  <c r="P40" i="4"/>
  <c r="O57" i="4"/>
  <c r="N57" i="4"/>
  <c r="P57" i="4"/>
  <c r="P68" i="4"/>
  <c r="O68" i="4"/>
  <c r="P64" i="13"/>
  <c r="P42" i="3"/>
  <c r="O42" i="3"/>
  <c r="P52" i="3"/>
  <c r="O52" i="3"/>
  <c r="N56" i="3"/>
  <c r="P56" i="3"/>
  <c r="O56" i="3"/>
  <c r="N65" i="3"/>
  <c r="P65" i="3"/>
  <c r="O65" i="3"/>
  <c r="N69" i="3"/>
  <c r="P69" i="3"/>
  <c r="O69" i="3"/>
  <c r="N78" i="3"/>
  <c r="P78" i="3"/>
  <c r="O78" i="3"/>
  <c r="N82" i="3"/>
  <c r="P82" i="3"/>
  <c r="O82" i="3"/>
  <c r="N91" i="3"/>
  <c r="P91" i="3"/>
  <c r="O91" i="3"/>
  <c r="N95" i="3"/>
  <c r="P95" i="3"/>
  <c r="O95" i="3"/>
  <c r="N9" i="5"/>
  <c r="P9" i="5"/>
  <c r="O9" i="5"/>
  <c r="N22" i="5"/>
  <c r="P22" i="5"/>
  <c r="O22" i="5"/>
  <c r="O24" i="4"/>
  <c r="P36" i="4"/>
  <c r="N76" i="4"/>
  <c r="P76" i="5"/>
  <c r="N76" i="5"/>
  <c r="P19" i="4"/>
  <c r="N19" i="4"/>
  <c r="N24" i="4"/>
  <c r="N41" i="4"/>
  <c r="O44" i="4"/>
  <c r="P54" i="4"/>
  <c r="N54" i="4"/>
  <c r="N58" i="4"/>
  <c r="O65" i="4"/>
  <c r="N65" i="4"/>
  <c r="P71" i="4"/>
  <c r="N71" i="4"/>
  <c r="P80" i="4"/>
  <c r="O80" i="4"/>
  <c r="N80" i="4"/>
  <c r="O41" i="4"/>
  <c r="P44" i="4"/>
  <c r="O58" i="4"/>
  <c r="P81" i="4"/>
  <c r="O81" i="4"/>
  <c r="N81" i="4"/>
  <c r="P33" i="6"/>
  <c r="O33" i="6"/>
  <c r="N33" i="6"/>
  <c r="P20" i="4"/>
  <c r="O20" i="4"/>
  <c r="P24" i="4"/>
  <c r="P52" i="4"/>
  <c r="O52" i="4"/>
  <c r="N52" i="4"/>
  <c r="P55" i="4"/>
  <c r="O55" i="4"/>
  <c r="P69" i="4"/>
  <c r="O69" i="4"/>
  <c r="N69" i="4"/>
  <c r="P72" i="4"/>
  <c r="O72" i="4"/>
  <c r="P58" i="6"/>
  <c r="N58" i="6"/>
  <c r="O66" i="4"/>
  <c r="N66" i="4"/>
  <c r="P98" i="4"/>
  <c r="O98" i="4"/>
  <c r="N98" i="4"/>
  <c r="N36" i="6"/>
  <c r="P36" i="6"/>
  <c r="O36" i="6"/>
  <c r="P50" i="6"/>
  <c r="O50" i="6"/>
  <c r="P59" i="6"/>
  <c r="O59" i="6"/>
  <c r="N59" i="6"/>
  <c r="N22" i="4"/>
  <c r="N32" i="4"/>
  <c r="O36" i="4"/>
  <c r="O39" i="4"/>
  <c r="N39" i="4"/>
  <c r="P42" i="4"/>
  <c r="O42" i="4"/>
  <c r="P45" i="4"/>
  <c r="N45" i="4"/>
  <c r="N50" i="4"/>
  <c r="O53" i="4"/>
  <c r="O56" i="4"/>
  <c r="N56" i="4"/>
  <c r="P59" i="4"/>
  <c r="O59" i="4"/>
  <c r="N67" i="4"/>
  <c r="O70" i="4"/>
  <c r="O78" i="4"/>
  <c r="N78" i="4"/>
  <c r="P78" i="4"/>
  <c r="O32" i="4"/>
  <c r="P53" i="4"/>
  <c r="O67" i="4"/>
  <c r="P70" i="4"/>
  <c r="N83" i="4"/>
  <c r="P83" i="4"/>
  <c r="O83" i="4"/>
  <c r="P9" i="6"/>
  <c r="P85" i="6"/>
  <c r="O85" i="6"/>
  <c r="N85" i="6"/>
  <c r="O37" i="7"/>
  <c r="P9" i="4"/>
  <c r="O9" i="4"/>
  <c r="N9" i="4"/>
  <c r="N36" i="4"/>
  <c r="P43" i="4"/>
  <c r="O43" i="4"/>
  <c r="N43" i="4"/>
  <c r="P46" i="4"/>
  <c r="O46" i="4"/>
  <c r="P50" i="4"/>
  <c r="P94" i="4"/>
  <c r="N20" i="6"/>
  <c r="P53" i="6"/>
  <c r="P9" i="7"/>
  <c r="O9" i="7"/>
  <c r="N9" i="7"/>
  <c r="O18" i="7"/>
  <c r="P18" i="7"/>
  <c r="N18" i="7"/>
  <c r="N78" i="7"/>
  <c r="N97" i="4"/>
  <c r="N9" i="6"/>
  <c r="P20" i="6"/>
  <c r="P23" i="6"/>
  <c r="N40" i="6"/>
  <c r="O56" i="6"/>
  <c r="N56" i="6"/>
  <c r="O70" i="6"/>
  <c r="O62" i="7"/>
  <c r="P62" i="7"/>
  <c r="N62" i="7"/>
  <c r="P35" i="9"/>
  <c r="O35" i="9"/>
  <c r="N35" i="9"/>
  <c r="O97" i="4"/>
  <c r="O40" i="6"/>
  <c r="P45" i="6"/>
  <c r="O45" i="6"/>
  <c r="P70" i="6"/>
  <c r="P10" i="7"/>
  <c r="O10" i="7"/>
  <c r="N10" i="7"/>
  <c r="O63" i="7"/>
  <c r="N79" i="7"/>
  <c r="O44" i="7"/>
  <c r="P44" i="7"/>
  <c r="N44" i="7"/>
  <c r="O95" i="4"/>
  <c r="N95" i="4"/>
  <c r="N35" i="6"/>
  <c r="P46" i="6"/>
  <c r="O57" i="6"/>
  <c r="P63" i="6"/>
  <c r="O63" i="6"/>
  <c r="N66" i="6"/>
  <c r="P76" i="4"/>
  <c r="O76" i="4"/>
  <c r="P84" i="4"/>
  <c r="O84" i="4"/>
  <c r="O22" i="6"/>
  <c r="N22" i="6"/>
  <c r="O66" i="6"/>
  <c r="P71" i="6"/>
  <c r="O71" i="6"/>
  <c r="P22" i="7"/>
  <c r="N22" i="7"/>
  <c r="O22" i="7"/>
  <c r="P56" i="8"/>
  <c r="O56" i="8"/>
  <c r="N56" i="8"/>
  <c r="P65" i="9"/>
  <c r="P93" i="4"/>
  <c r="O93" i="4"/>
  <c r="P11" i="6"/>
  <c r="O11" i="6"/>
  <c r="P33" i="7"/>
  <c r="P59" i="7"/>
  <c r="N15" i="8"/>
  <c r="P15" i="8"/>
  <c r="O15" i="8"/>
  <c r="N32" i="8"/>
  <c r="P32" i="8"/>
  <c r="O32" i="8"/>
  <c r="O36" i="9"/>
  <c r="P19" i="7"/>
  <c r="N19" i="7"/>
  <c r="P37" i="7"/>
  <c r="N37" i="7"/>
  <c r="P45" i="7"/>
  <c r="N45" i="7"/>
  <c r="N22" i="8"/>
  <c r="O51" i="9"/>
  <c r="P76" i="7"/>
  <c r="O76" i="7"/>
  <c r="N76" i="7"/>
  <c r="P79" i="7"/>
  <c r="O79" i="7"/>
  <c r="P89" i="7"/>
  <c r="P23" i="8"/>
  <c r="N23" i="8"/>
  <c r="O23" i="8"/>
  <c r="P91" i="8"/>
  <c r="O91" i="8"/>
  <c r="N91" i="8"/>
  <c r="P37" i="9"/>
  <c r="O23" i="7"/>
  <c r="N35" i="7"/>
  <c r="N46" i="7"/>
  <c r="O49" i="7"/>
  <c r="P59" i="8"/>
  <c r="N59" i="8"/>
  <c r="O59" i="8"/>
  <c r="P48" i="9"/>
  <c r="P20" i="7"/>
  <c r="P9" i="8"/>
  <c r="P24" i="8"/>
  <c r="P39" i="8"/>
  <c r="O39" i="8"/>
  <c r="N39" i="8"/>
  <c r="P65" i="8"/>
  <c r="O65" i="8"/>
  <c r="N65" i="8"/>
  <c r="P49" i="9"/>
  <c r="P32" i="7"/>
  <c r="N32" i="7"/>
  <c r="P58" i="7"/>
  <c r="N58" i="7"/>
  <c r="O77" i="7"/>
  <c r="N77" i="7"/>
  <c r="O90" i="7"/>
  <c r="N90" i="7"/>
  <c r="P13" i="8"/>
  <c r="N13" i="8"/>
  <c r="O25" i="8"/>
  <c r="P30" i="8"/>
  <c r="N30" i="8"/>
  <c r="P40" i="8"/>
  <c r="N40" i="8"/>
  <c r="O40" i="8"/>
  <c r="N9" i="9"/>
  <c r="P89" i="9"/>
  <c r="P78" i="7"/>
  <c r="N89" i="7"/>
  <c r="O16" i="8"/>
  <c r="P26" i="8"/>
  <c r="O33" i="8"/>
  <c r="O36" i="8"/>
  <c r="P38" i="8"/>
  <c r="N46" i="8"/>
  <c r="P52" i="8"/>
  <c r="O63" i="8"/>
  <c r="P68" i="8"/>
  <c r="N68" i="8"/>
  <c r="P93" i="8"/>
  <c r="O96" i="8"/>
  <c r="N96" i="8"/>
  <c r="O22" i="9"/>
  <c r="N63" i="9"/>
  <c r="O89" i="7"/>
  <c r="O9" i="8"/>
  <c r="O24" i="8"/>
  <c r="O41" i="8"/>
  <c r="N55" i="8"/>
  <c r="P57" i="8"/>
  <c r="N57" i="8"/>
  <c r="N69" i="8"/>
  <c r="P82" i="8"/>
  <c r="O82" i="8"/>
  <c r="P36" i="9"/>
  <c r="N36" i="9"/>
  <c r="N48" i="9"/>
  <c r="O89" i="9"/>
  <c r="P41" i="8"/>
  <c r="O44" i="8"/>
  <c r="N44" i="8"/>
  <c r="O55" i="8"/>
  <c r="P66" i="8"/>
  <c r="N66" i="8"/>
  <c r="P69" i="8"/>
  <c r="P85" i="8"/>
  <c r="N85" i="8"/>
  <c r="O23" i="9"/>
  <c r="N23" i="9"/>
  <c r="P64" i="9"/>
  <c r="N64" i="9"/>
  <c r="P14" i="8"/>
  <c r="N14" i="8"/>
  <c r="N24" i="8"/>
  <c r="P31" i="8"/>
  <c r="N31" i="8"/>
  <c r="O53" i="8"/>
  <c r="N53" i="8"/>
  <c r="O58" i="8"/>
  <c r="N72" i="8"/>
  <c r="O89" i="8"/>
  <c r="P94" i="8"/>
  <c r="N94" i="8"/>
  <c r="P9" i="9"/>
  <c r="O9" i="9"/>
  <c r="O37" i="9"/>
  <c r="O48" i="9"/>
  <c r="N51" i="9"/>
  <c r="N65" i="9"/>
  <c r="N89" i="9"/>
  <c r="O10" i="8"/>
  <c r="P17" i="8"/>
  <c r="O37" i="8"/>
  <c r="N50" i="8"/>
  <c r="P58" i="8"/>
  <c r="O67" i="8"/>
  <c r="O72" i="8"/>
  <c r="N81" i="8"/>
  <c r="P83" i="8"/>
  <c r="N83" i="8"/>
  <c r="N95" i="8"/>
  <c r="P62" i="9"/>
  <c r="N62" i="9"/>
  <c r="O76" i="9"/>
  <c r="P42" i="8"/>
  <c r="N42" i="8"/>
  <c r="O70" i="8"/>
  <c r="N70" i="8"/>
  <c r="P92" i="8"/>
  <c r="N92" i="8"/>
  <c r="N37" i="9"/>
  <c r="O49" i="9"/>
  <c r="N49" i="9"/>
  <c r="P51" i="9"/>
  <c r="O65" i="9"/>
  <c r="N25" i="8"/>
  <c r="O79" i="8"/>
  <c r="N79" i="8"/>
  <c r="P10" i="9"/>
  <c r="N10" i="9"/>
  <c r="O22" i="8" l="1"/>
  <c r="O22" i="4"/>
  <c r="O64" i="13"/>
  <c r="N76" i="10"/>
  <c r="O63" i="2"/>
  <c r="N36" i="11"/>
  <c r="O52" i="13"/>
  <c r="P76" i="10"/>
  <c r="P36" i="10"/>
  <c r="O36" i="11"/>
  <c r="N10" i="11"/>
  <c r="G48" i="5"/>
  <c r="J35" i="5"/>
  <c r="K35" i="5" s="1"/>
  <c r="N63" i="7"/>
  <c r="O37" i="6"/>
  <c r="N89" i="4"/>
  <c r="P23" i="4"/>
  <c r="O49" i="10"/>
  <c r="N49" i="10"/>
  <c r="J62" i="10"/>
  <c r="K62" i="10" s="1"/>
  <c r="O62" i="10" s="1"/>
  <c r="N48" i="2"/>
  <c r="P22" i="10"/>
  <c r="P10" i="11"/>
  <c r="N36" i="7"/>
  <c r="P37" i="6"/>
  <c r="O89" i="4"/>
  <c r="N23" i="4"/>
  <c r="P48" i="2"/>
  <c r="N38" i="10"/>
  <c r="O38" i="10"/>
  <c r="O12" i="2"/>
  <c r="J90" i="11"/>
  <c r="K90" i="11" s="1"/>
  <c r="E91" i="11"/>
  <c r="P36" i="7"/>
  <c r="N10" i="4"/>
  <c r="P10" i="4"/>
  <c r="P51" i="13"/>
  <c r="J63" i="13"/>
  <c r="K63" i="13" s="1"/>
  <c r="P35" i="7"/>
  <c r="O77" i="13"/>
  <c r="N77" i="13"/>
  <c r="J24" i="9"/>
  <c r="K24" i="9" s="1"/>
  <c r="E25" i="9"/>
  <c r="P49" i="7"/>
  <c r="N49" i="7"/>
  <c r="J49" i="6"/>
  <c r="K49" i="6" s="1"/>
  <c r="J53" i="13"/>
  <c r="K53" i="13" s="1"/>
  <c r="E54" i="13"/>
  <c r="N62" i="10"/>
  <c r="N63" i="8"/>
  <c r="P63" i="8"/>
  <c r="J61" i="9"/>
  <c r="K61" i="9" s="1"/>
  <c r="G74" i="9"/>
  <c r="G61" i="6"/>
  <c r="J48" i="6"/>
  <c r="K48" i="6" s="1"/>
  <c r="E90" i="6"/>
  <c r="J89" i="6"/>
  <c r="K89" i="6" s="1"/>
  <c r="N90" i="13"/>
  <c r="P90" i="13"/>
  <c r="G75" i="6"/>
  <c r="J62" i="6"/>
  <c r="K62" i="6" s="1"/>
  <c r="E65" i="6"/>
  <c r="J64" i="6"/>
  <c r="K64" i="6" s="1"/>
  <c r="J52" i="9"/>
  <c r="K52" i="9" s="1"/>
  <c r="E53" i="9"/>
  <c r="E78" i="10"/>
  <c r="J77" i="10"/>
  <c r="K77" i="10" s="1"/>
  <c r="J38" i="7"/>
  <c r="K38" i="7" s="1"/>
  <c r="E39" i="7"/>
  <c r="P50" i="9"/>
  <c r="N50" i="9"/>
  <c r="J39" i="10"/>
  <c r="E40" i="10"/>
  <c r="N36" i="8"/>
  <c r="P36" i="8"/>
  <c r="J12" i="6"/>
  <c r="K12" i="6" s="1"/>
  <c r="E13" i="6"/>
  <c r="J12" i="10"/>
  <c r="K12" i="10" s="1"/>
  <c r="E13" i="10"/>
  <c r="E51" i="11"/>
  <c r="J50" i="11"/>
  <c r="K50" i="11" s="1"/>
  <c r="J11" i="11"/>
  <c r="K11" i="11" s="1"/>
  <c r="E12" i="11"/>
  <c r="P76" i="9"/>
  <c r="N76" i="9"/>
  <c r="E77" i="8"/>
  <c r="J76" i="8"/>
  <c r="K76" i="8" s="1"/>
  <c r="J75" i="9"/>
  <c r="K75" i="9" s="1"/>
  <c r="G88" i="9"/>
  <c r="J88" i="9" s="1"/>
  <c r="K88" i="9" s="1"/>
  <c r="O37" i="13"/>
  <c r="N37" i="13"/>
  <c r="G62" i="13"/>
  <c r="J49" i="13"/>
  <c r="K49" i="13" s="1"/>
  <c r="E25" i="13"/>
  <c r="J24" i="13"/>
  <c r="K24" i="13" s="1"/>
  <c r="J65" i="13"/>
  <c r="K65" i="13" s="1"/>
  <c r="E66" i="13"/>
  <c r="E26" i="10"/>
  <c r="J25" i="10"/>
  <c r="K25" i="10" s="1"/>
  <c r="N37" i="10"/>
  <c r="P37" i="10"/>
  <c r="J11" i="7"/>
  <c r="K11" i="7" s="1"/>
  <c r="E12" i="7"/>
  <c r="O35" i="13"/>
  <c r="P35" i="13"/>
  <c r="N50" i="10"/>
  <c r="P50" i="10"/>
  <c r="N65" i="11"/>
  <c r="P65" i="11"/>
  <c r="J24" i="11"/>
  <c r="K24" i="11" s="1"/>
  <c r="E25" i="11"/>
  <c r="N11" i="13"/>
  <c r="P11" i="13"/>
  <c r="E52" i="10"/>
  <c r="J51" i="10"/>
  <c r="K51" i="10" s="1"/>
  <c r="E77" i="6"/>
  <c r="J76" i="6"/>
  <c r="K76" i="6" s="1"/>
  <c r="J78" i="11"/>
  <c r="K78" i="11" s="1"/>
  <c r="E79" i="11"/>
  <c r="O11" i="3"/>
  <c r="N11" i="3"/>
  <c r="N67" i="11"/>
  <c r="P67" i="11"/>
  <c r="O90" i="13"/>
  <c r="O89" i="10"/>
  <c r="P89" i="10"/>
  <c r="O37" i="11"/>
  <c r="P50" i="8"/>
  <c r="O50" i="8"/>
  <c r="E41" i="8"/>
  <c r="J40" i="8"/>
  <c r="G62" i="11"/>
  <c r="J49" i="11"/>
  <c r="K49" i="11" s="1"/>
  <c r="O23" i="6"/>
  <c r="N23" i="6"/>
  <c r="J51" i="6"/>
  <c r="K51" i="6" s="1"/>
  <c r="E52" i="6"/>
  <c r="J91" i="13"/>
  <c r="K91" i="13" s="1"/>
  <c r="E92" i="13"/>
  <c r="J38" i="6"/>
  <c r="K38" i="6" s="1"/>
  <c r="E39" i="6"/>
  <c r="P37" i="2"/>
  <c r="N50" i="2"/>
  <c r="E78" i="9"/>
  <c r="J77" i="9"/>
  <c r="K77" i="9" s="1"/>
  <c r="E51" i="7"/>
  <c r="J50" i="7"/>
  <c r="K50" i="7" s="1"/>
  <c r="J25" i="4"/>
  <c r="K25" i="4" s="1"/>
  <c r="E26" i="4"/>
  <c r="E78" i="5"/>
  <c r="J77" i="5"/>
  <c r="K77" i="5" s="1"/>
  <c r="J36" i="5"/>
  <c r="K36" i="5" s="1"/>
  <c r="G61" i="7"/>
  <c r="J48" i="7"/>
  <c r="K48" i="7" s="1"/>
  <c r="J89" i="3"/>
  <c r="K89" i="3" s="1"/>
  <c r="E90" i="3"/>
  <c r="J65" i="2"/>
  <c r="K65" i="2" s="1"/>
  <c r="E66" i="2"/>
  <c r="J26" i="8"/>
  <c r="E27" i="8"/>
  <c r="E38" i="4"/>
  <c r="J37" i="4"/>
  <c r="K37" i="4" s="1"/>
  <c r="J13" i="2"/>
  <c r="K13" i="2" s="1"/>
  <c r="E14" i="2"/>
  <c r="E39" i="13"/>
  <c r="J38" i="13"/>
  <c r="K38" i="13" s="1"/>
  <c r="J78" i="13"/>
  <c r="K78" i="13" s="1"/>
  <c r="E79" i="13"/>
  <c r="J76" i="13"/>
  <c r="K76" i="13" s="1"/>
  <c r="G61" i="13"/>
  <c r="J48" i="13"/>
  <c r="K48" i="13" s="1"/>
  <c r="E91" i="10"/>
  <c r="J90" i="10"/>
  <c r="K90" i="10" s="1"/>
  <c r="J68" i="11"/>
  <c r="K68" i="11" s="1"/>
  <c r="E69" i="11"/>
  <c r="E65" i="7"/>
  <c r="J64" i="7"/>
  <c r="K64" i="7" s="1"/>
  <c r="G74" i="4"/>
  <c r="G88" i="7"/>
  <c r="J88" i="7" s="1"/>
  <c r="K88" i="7" s="1"/>
  <c r="J75" i="7"/>
  <c r="K75" i="7" s="1"/>
  <c r="E81" i="7"/>
  <c r="J80" i="7"/>
  <c r="K80" i="7" s="1"/>
  <c r="J89" i="5"/>
  <c r="K89" i="5" s="1"/>
  <c r="E90" i="5"/>
  <c r="G62" i="4"/>
  <c r="J49" i="4"/>
  <c r="K49" i="4" s="1"/>
  <c r="J61" i="2"/>
  <c r="K61" i="2" s="1"/>
  <c r="G74" i="2"/>
  <c r="J35" i="8"/>
  <c r="K35" i="8" s="1"/>
  <c r="G48" i="8"/>
  <c r="P37" i="8"/>
  <c r="N37" i="8"/>
  <c r="G36" i="3"/>
  <c r="J23" i="3"/>
  <c r="K23" i="3" s="1"/>
  <c r="J78" i="3"/>
  <c r="E79" i="3"/>
  <c r="G62" i="5"/>
  <c r="J49" i="5"/>
  <c r="K49" i="5" s="1"/>
  <c r="E64" i="5"/>
  <c r="J63" i="5"/>
  <c r="K63" i="5" s="1"/>
  <c r="J61" i="3"/>
  <c r="K61" i="3" s="1"/>
  <c r="G74" i="3"/>
  <c r="J90" i="2"/>
  <c r="K90" i="2" s="1"/>
  <c r="E91" i="2"/>
  <c r="E13" i="13"/>
  <c r="J12" i="13"/>
  <c r="K12" i="13" s="1"/>
  <c r="G48" i="10"/>
  <c r="J35" i="10"/>
  <c r="K35" i="10" s="1"/>
  <c r="E64" i="10"/>
  <c r="J63" i="10"/>
  <c r="K63" i="10" s="1"/>
  <c r="J61" i="11"/>
  <c r="K61" i="11" s="1"/>
  <c r="G74" i="11"/>
  <c r="N36" i="10"/>
  <c r="J38" i="9"/>
  <c r="K38" i="9" s="1"/>
  <c r="E39" i="9"/>
  <c r="P23" i="11"/>
  <c r="N23" i="11"/>
  <c r="E52" i="8"/>
  <c r="J51" i="8"/>
  <c r="K51" i="8" s="1"/>
  <c r="P23" i="7"/>
  <c r="N23" i="7"/>
  <c r="J90" i="9"/>
  <c r="K90" i="9" s="1"/>
  <c r="E91" i="9"/>
  <c r="J91" i="7"/>
  <c r="K91" i="7" s="1"/>
  <c r="E92" i="7"/>
  <c r="P10" i="8"/>
  <c r="N10" i="8"/>
  <c r="E52" i="4"/>
  <c r="J51" i="4"/>
  <c r="K51" i="4" s="1"/>
  <c r="J51" i="3"/>
  <c r="K51" i="3" s="1"/>
  <c r="E52" i="3"/>
  <c r="J63" i="4"/>
  <c r="K63" i="4" s="1"/>
  <c r="E64" i="4"/>
  <c r="E52" i="2"/>
  <c r="J51" i="2"/>
  <c r="K51" i="2" s="1"/>
  <c r="E27" i="2"/>
  <c r="J26" i="2"/>
  <c r="K26" i="2" s="1"/>
  <c r="P78" i="2"/>
  <c r="N78" i="2"/>
  <c r="J11" i="8"/>
  <c r="K11" i="8" s="1"/>
  <c r="E12" i="8"/>
  <c r="J12" i="5"/>
  <c r="K12" i="5" s="1"/>
  <c r="E13" i="5"/>
  <c r="O50" i="5"/>
  <c r="N50" i="5"/>
  <c r="E66" i="3"/>
  <c r="J65" i="3"/>
  <c r="E92" i="4"/>
  <c r="J91" i="4"/>
  <c r="G62" i="2"/>
  <c r="J49" i="2"/>
  <c r="K49" i="2" s="1"/>
  <c r="P10" i="6"/>
  <c r="O10" i="6"/>
  <c r="J24" i="6"/>
  <c r="K24" i="6" s="1"/>
  <c r="E25" i="6"/>
  <c r="P35" i="6"/>
  <c r="O35" i="6"/>
  <c r="P25" i="2"/>
  <c r="E39" i="11"/>
  <c r="J38" i="11"/>
  <c r="K38" i="11" s="1"/>
  <c r="J66" i="9"/>
  <c r="K66" i="9" s="1"/>
  <c r="E67" i="9"/>
  <c r="P24" i="10"/>
  <c r="J24" i="7"/>
  <c r="K24" i="7" s="1"/>
  <c r="E25" i="7"/>
  <c r="J11" i="9"/>
  <c r="K11" i="9" s="1"/>
  <c r="E12" i="9"/>
  <c r="J64" i="8"/>
  <c r="K64" i="8" s="1"/>
  <c r="E65" i="8"/>
  <c r="J11" i="4"/>
  <c r="K11" i="4" s="1"/>
  <c r="E12" i="4"/>
  <c r="J49" i="8"/>
  <c r="K49" i="8" s="1"/>
  <c r="G62" i="8"/>
  <c r="E91" i="8"/>
  <c r="J90" i="8"/>
  <c r="K90" i="8" s="1"/>
  <c r="J37" i="5"/>
  <c r="K37" i="5" s="1"/>
  <c r="E38" i="5"/>
  <c r="J77" i="4"/>
  <c r="K77" i="4" s="1"/>
  <c r="E78" i="4"/>
  <c r="J13" i="3"/>
  <c r="K13" i="3" s="1"/>
  <c r="E14" i="3"/>
  <c r="G88" i="10"/>
  <c r="J88" i="10" s="1"/>
  <c r="K88" i="10" s="1"/>
  <c r="J75" i="10"/>
  <c r="K75" i="10" s="1"/>
  <c r="J37" i="3"/>
  <c r="K37" i="3" s="1"/>
  <c r="E38" i="3"/>
  <c r="J35" i="4"/>
  <c r="K35" i="4" s="1"/>
  <c r="I48" i="4"/>
  <c r="P89" i="8"/>
  <c r="N89" i="8"/>
  <c r="J51" i="5"/>
  <c r="K51" i="5" s="1"/>
  <c r="E52" i="5"/>
  <c r="E26" i="3"/>
  <c r="J25" i="3"/>
  <c r="K25" i="3" s="1"/>
  <c r="E39" i="2"/>
  <c r="J38" i="2"/>
  <c r="K38" i="2" s="1"/>
  <c r="J26" i="5"/>
  <c r="K26" i="5" s="1"/>
  <c r="E27" i="5"/>
  <c r="G89" i="2"/>
  <c r="J89" i="2" s="1"/>
  <c r="K89" i="2" s="1"/>
  <c r="J76" i="2"/>
  <c r="K76" i="2" s="1"/>
  <c r="J80" i="2"/>
  <c r="K80" i="2" s="1"/>
  <c r="E81" i="2"/>
  <c r="P63" i="13" l="1"/>
  <c r="N63" i="13"/>
  <c r="O63" i="13"/>
  <c r="O35" i="5"/>
  <c r="P35" i="5"/>
  <c r="N35" i="5"/>
  <c r="P90" i="11"/>
  <c r="N90" i="11"/>
  <c r="O90" i="11"/>
  <c r="J48" i="5"/>
  <c r="K48" i="5" s="1"/>
  <c r="G61" i="5"/>
  <c r="P62" i="10"/>
  <c r="J91" i="11"/>
  <c r="K91" i="11" s="1"/>
  <c r="E92" i="11"/>
  <c r="J12" i="9"/>
  <c r="K12" i="9" s="1"/>
  <c r="E13" i="9"/>
  <c r="J39" i="11"/>
  <c r="K39" i="11" s="1"/>
  <c r="E40" i="11"/>
  <c r="O49" i="2"/>
  <c r="P49" i="2"/>
  <c r="N49" i="2"/>
  <c r="E14" i="5"/>
  <c r="J13" i="5"/>
  <c r="K13" i="5" s="1"/>
  <c r="P51" i="2"/>
  <c r="N51" i="2"/>
  <c r="O51" i="2"/>
  <c r="O51" i="8"/>
  <c r="P51" i="8"/>
  <c r="N51" i="8"/>
  <c r="N61" i="11"/>
  <c r="O61" i="11"/>
  <c r="P61" i="11"/>
  <c r="O90" i="2"/>
  <c r="N90" i="2"/>
  <c r="P90" i="2"/>
  <c r="N61" i="2"/>
  <c r="P61" i="2"/>
  <c r="O61" i="2"/>
  <c r="P88" i="7"/>
  <c r="O88" i="7"/>
  <c r="N88" i="7"/>
  <c r="N38" i="13"/>
  <c r="P38" i="13"/>
  <c r="O38" i="13"/>
  <c r="E67" i="2"/>
  <c r="J66" i="2"/>
  <c r="K66" i="2" s="1"/>
  <c r="J78" i="5"/>
  <c r="K78" i="5" s="1"/>
  <c r="E79" i="5"/>
  <c r="O78" i="11"/>
  <c r="N78" i="11"/>
  <c r="P78" i="11"/>
  <c r="O24" i="11"/>
  <c r="P24" i="11"/>
  <c r="N24" i="11"/>
  <c r="O11" i="7"/>
  <c r="P11" i="7"/>
  <c r="N11" i="7"/>
  <c r="E26" i="13"/>
  <c r="J25" i="13"/>
  <c r="K25" i="13" s="1"/>
  <c r="J77" i="8"/>
  <c r="K77" i="8" s="1"/>
  <c r="E78" i="8"/>
  <c r="N12" i="10"/>
  <c r="P12" i="10"/>
  <c r="O12" i="10"/>
  <c r="E66" i="6"/>
  <c r="J65" i="6"/>
  <c r="K65" i="6" s="1"/>
  <c r="G74" i="6"/>
  <c r="J61" i="6"/>
  <c r="K61" i="6" s="1"/>
  <c r="O53" i="13"/>
  <c r="P53" i="13"/>
  <c r="N53" i="13"/>
  <c r="P13" i="3"/>
  <c r="O13" i="3"/>
  <c r="N13" i="3"/>
  <c r="O12" i="5"/>
  <c r="P12" i="5"/>
  <c r="N12" i="5"/>
  <c r="J52" i="8"/>
  <c r="E53" i="8"/>
  <c r="O63" i="10"/>
  <c r="N63" i="10"/>
  <c r="P63" i="10"/>
  <c r="J74" i="3"/>
  <c r="K74" i="3" s="1"/>
  <c r="G87" i="3"/>
  <c r="J87" i="3" s="1"/>
  <c r="K87" i="3" s="1"/>
  <c r="O23" i="3"/>
  <c r="N23" i="3"/>
  <c r="P23" i="3"/>
  <c r="P49" i="4"/>
  <c r="O49" i="4"/>
  <c r="N49" i="4"/>
  <c r="G87" i="4"/>
  <c r="P90" i="10"/>
  <c r="O90" i="10"/>
  <c r="N90" i="10"/>
  <c r="J39" i="13"/>
  <c r="K39" i="13" s="1"/>
  <c r="E40" i="13"/>
  <c r="O65" i="2"/>
  <c r="P65" i="2"/>
  <c r="N65" i="2"/>
  <c r="E27" i="4"/>
  <c r="J26" i="4"/>
  <c r="K26" i="4" s="1"/>
  <c r="J39" i="6"/>
  <c r="K39" i="6" s="1"/>
  <c r="E40" i="6"/>
  <c r="N49" i="11"/>
  <c r="P49" i="11"/>
  <c r="O49" i="11"/>
  <c r="N76" i="6"/>
  <c r="P76" i="6"/>
  <c r="O76" i="6"/>
  <c r="O49" i="13"/>
  <c r="P49" i="13"/>
  <c r="N49" i="13"/>
  <c r="E14" i="6"/>
  <c r="J13" i="6"/>
  <c r="K13" i="6" s="1"/>
  <c r="J39" i="7"/>
  <c r="K39" i="7" s="1"/>
  <c r="E40" i="7"/>
  <c r="O62" i="6"/>
  <c r="N62" i="6"/>
  <c r="P62" i="6"/>
  <c r="G87" i="9"/>
  <c r="J87" i="9" s="1"/>
  <c r="K87" i="9" s="1"/>
  <c r="J74" i="9"/>
  <c r="K74" i="9" s="1"/>
  <c r="O49" i="6"/>
  <c r="N49" i="6"/>
  <c r="P49" i="6"/>
  <c r="N90" i="8"/>
  <c r="P90" i="8"/>
  <c r="O90" i="8"/>
  <c r="J91" i="8"/>
  <c r="E92" i="8"/>
  <c r="G75" i="2"/>
  <c r="J62" i="2"/>
  <c r="K62" i="2" s="1"/>
  <c r="E53" i="2"/>
  <c r="J52" i="2"/>
  <c r="K52" i="2" s="1"/>
  <c r="O38" i="2"/>
  <c r="N38" i="2"/>
  <c r="P38" i="2"/>
  <c r="I61" i="4"/>
  <c r="J48" i="4"/>
  <c r="K48" i="4" s="1"/>
  <c r="J78" i="4"/>
  <c r="E79" i="4"/>
  <c r="G75" i="8"/>
  <c r="J62" i="8"/>
  <c r="K62" i="8" s="1"/>
  <c r="J25" i="7"/>
  <c r="K25" i="7" s="1"/>
  <c r="E26" i="7"/>
  <c r="E13" i="8"/>
  <c r="J12" i="8"/>
  <c r="K12" i="8" s="1"/>
  <c r="J64" i="4"/>
  <c r="K64" i="4" s="1"/>
  <c r="E65" i="4"/>
  <c r="J92" i="7"/>
  <c r="K92" i="7" s="1"/>
  <c r="E93" i="7"/>
  <c r="E65" i="10"/>
  <c r="J64" i="10"/>
  <c r="K64" i="10" s="1"/>
  <c r="N61" i="3"/>
  <c r="P61" i="3"/>
  <c r="O61" i="3"/>
  <c r="G49" i="3"/>
  <c r="J36" i="3"/>
  <c r="K36" i="3" s="1"/>
  <c r="G75" i="4"/>
  <c r="J62" i="4"/>
  <c r="K62" i="4" s="1"/>
  <c r="E92" i="10"/>
  <c r="J91" i="10"/>
  <c r="K91" i="10" s="1"/>
  <c r="J14" i="2"/>
  <c r="K14" i="2" s="1"/>
  <c r="E15" i="2"/>
  <c r="E91" i="3"/>
  <c r="J90" i="3"/>
  <c r="K90" i="3" s="1"/>
  <c r="N25" i="4"/>
  <c r="P25" i="4"/>
  <c r="O25" i="4"/>
  <c r="P38" i="6"/>
  <c r="N38" i="6"/>
  <c r="O38" i="6"/>
  <c r="G75" i="11"/>
  <c r="J62" i="11"/>
  <c r="K62" i="11" s="1"/>
  <c r="E78" i="6"/>
  <c r="J77" i="6"/>
  <c r="K77" i="6" s="1"/>
  <c r="G75" i="13"/>
  <c r="J62" i="13"/>
  <c r="K62" i="13" s="1"/>
  <c r="N12" i="6"/>
  <c r="P12" i="6"/>
  <c r="O12" i="6"/>
  <c r="P38" i="7"/>
  <c r="N38" i="7"/>
  <c r="O38" i="7"/>
  <c r="G88" i="6"/>
  <c r="J88" i="6" s="1"/>
  <c r="K88" i="6" s="1"/>
  <c r="J75" i="6"/>
  <c r="K75" i="6" s="1"/>
  <c r="P61" i="9"/>
  <c r="O61" i="9"/>
  <c r="N61" i="9"/>
  <c r="J14" i="3"/>
  <c r="K14" i="3" s="1"/>
  <c r="E15" i="3"/>
  <c r="P77" i="4"/>
  <c r="N77" i="4"/>
  <c r="O77" i="4"/>
  <c r="O49" i="8"/>
  <c r="P49" i="8"/>
  <c r="N49" i="8"/>
  <c r="P24" i="7"/>
  <c r="N24" i="7"/>
  <c r="O24" i="7"/>
  <c r="J92" i="4"/>
  <c r="E93" i="4"/>
  <c r="N11" i="8"/>
  <c r="P11" i="8"/>
  <c r="O11" i="8"/>
  <c r="P63" i="4"/>
  <c r="N63" i="4"/>
  <c r="O63" i="4"/>
  <c r="O91" i="7"/>
  <c r="P91" i="7"/>
  <c r="N91" i="7"/>
  <c r="P35" i="10"/>
  <c r="N35" i="10"/>
  <c r="O35" i="10"/>
  <c r="P63" i="5"/>
  <c r="O63" i="5"/>
  <c r="N63" i="5"/>
  <c r="J90" i="5"/>
  <c r="K90" i="5" s="1"/>
  <c r="E91" i="5"/>
  <c r="P64" i="7"/>
  <c r="N64" i="7"/>
  <c r="O64" i="7"/>
  <c r="O48" i="13"/>
  <c r="N48" i="13"/>
  <c r="P48" i="13"/>
  <c r="N13" i="2"/>
  <c r="O13" i="2"/>
  <c r="P13" i="2"/>
  <c r="P89" i="3"/>
  <c r="O89" i="3"/>
  <c r="N89" i="3"/>
  <c r="O50" i="7"/>
  <c r="P50" i="7"/>
  <c r="N50" i="7"/>
  <c r="E93" i="13"/>
  <c r="J92" i="13"/>
  <c r="K92" i="13" s="1"/>
  <c r="N51" i="10"/>
  <c r="P51" i="10"/>
  <c r="O51" i="10"/>
  <c r="O25" i="10"/>
  <c r="P25" i="10"/>
  <c r="N25" i="10"/>
  <c r="J12" i="11"/>
  <c r="K12" i="11" s="1"/>
  <c r="E13" i="11"/>
  <c r="N77" i="10"/>
  <c r="O77" i="10"/>
  <c r="P77" i="10"/>
  <c r="J27" i="5"/>
  <c r="K27" i="5" s="1"/>
  <c r="E28" i="5"/>
  <c r="O25" i="3"/>
  <c r="P25" i="3"/>
  <c r="N25" i="3"/>
  <c r="J38" i="3"/>
  <c r="K38" i="3" s="1"/>
  <c r="E39" i="3"/>
  <c r="J12" i="4"/>
  <c r="K12" i="4" s="1"/>
  <c r="E13" i="4"/>
  <c r="E26" i="6"/>
  <c r="J25" i="6"/>
  <c r="K25" i="6" s="1"/>
  <c r="J52" i="3"/>
  <c r="E53" i="3"/>
  <c r="E92" i="9"/>
  <c r="J91" i="9"/>
  <c r="K91" i="9" s="1"/>
  <c r="J39" i="9"/>
  <c r="K39" i="9" s="1"/>
  <c r="E40" i="9"/>
  <c r="J48" i="10"/>
  <c r="K48" i="10" s="1"/>
  <c r="G61" i="10"/>
  <c r="J64" i="5"/>
  <c r="K64" i="5" s="1"/>
  <c r="E65" i="5"/>
  <c r="P89" i="5"/>
  <c r="O89" i="5"/>
  <c r="N89" i="5"/>
  <c r="J65" i="7"/>
  <c r="K65" i="7" s="1"/>
  <c r="E66" i="7"/>
  <c r="J61" i="13"/>
  <c r="K61" i="13" s="1"/>
  <c r="G74" i="13"/>
  <c r="O37" i="4"/>
  <c r="P37" i="4"/>
  <c r="N37" i="4"/>
  <c r="P48" i="7"/>
  <c r="N48" i="7"/>
  <c r="O48" i="7"/>
  <c r="J51" i="7"/>
  <c r="K51" i="7" s="1"/>
  <c r="E52" i="7"/>
  <c r="N91" i="13"/>
  <c r="O91" i="13"/>
  <c r="P91" i="13"/>
  <c r="J41" i="8"/>
  <c r="E42" i="8"/>
  <c r="E53" i="10"/>
  <c r="J52" i="10"/>
  <c r="E27" i="10"/>
  <c r="J26" i="10"/>
  <c r="P11" i="11"/>
  <c r="O11" i="11"/>
  <c r="N11" i="11"/>
  <c r="J78" i="10"/>
  <c r="K78" i="10" s="1"/>
  <c r="E79" i="10"/>
  <c r="J25" i="9"/>
  <c r="K25" i="9" s="1"/>
  <c r="E26" i="9"/>
  <c r="N26" i="5"/>
  <c r="P26" i="5"/>
  <c r="O26" i="5"/>
  <c r="P35" i="4"/>
  <c r="O35" i="4"/>
  <c r="N35" i="4"/>
  <c r="N80" i="2"/>
  <c r="O80" i="2"/>
  <c r="P80" i="2"/>
  <c r="J26" i="3"/>
  <c r="K26" i="3" s="1"/>
  <c r="E27" i="3"/>
  <c r="O37" i="3"/>
  <c r="N37" i="3"/>
  <c r="P37" i="3"/>
  <c r="P11" i="4"/>
  <c r="N11" i="4"/>
  <c r="O11" i="4"/>
  <c r="J67" i="9"/>
  <c r="K67" i="9" s="1"/>
  <c r="E68" i="9"/>
  <c r="P24" i="6"/>
  <c r="O24" i="6"/>
  <c r="N24" i="6"/>
  <c r="J66" i="3"/>
  <c r="E67" i="3"/>
  <c r="O51" i="3"/>
  <c r="P51" i="3"/>
  <c r="N51" i="3"/>
  <c r="P90" i="9"/>
  <c r="O90" i="9"/>
  <c r="N90" i="9"/>
  <c r="P38" i="9"/>
  <c r="N38" i="9"/>
  <c r="O38" i="9"/>
  <c r="P12" i="13"/>
  <c r="N12" i="13"/>
  <c r="O12" i="13"/>
  <c r="P49" i="5"/>
  <c r="O49" i="5"/>
  <c r="N49" i="5"/>
  <c r="G61" i="8"/>
  <c r="J48" i="8"/>
  <c r="K48" i="8" s="1"/>
  <c r="N80" i="7"/>
  <c r="P80" i="7"/>
  <c r="O80" i="7"/>
  <c r="E70" i="11"/>
  <c r="J69" i="11"/>
  <c r="K69" i="11" s="1"/>
  <c r="O76" i="13"/>
  <c r="N76" i="13"/>
  <c r="P76" i="13"/>
  <c r="J38" i="4"/>
  <c r="K38" i="4" s="1"/>
  <c r="E39" i="4"/>
  <c r="J61" i="7"/>
  <c r="K61" i="7" s="1"/>
  <c r="G74" i="7"/>
  <c r="N77" i="9"/>
  <c r="O77" i="9"/>
  <c r="P77" i="9"/>
  <c r="J52" i="6"/>
  <c r="K52" i="6" s="1"/>
  <c r="E53" i="6"/>
  <c r="J66" i="13"/>
  <c r="K66" i="13" s="1"/>
  <c r="E67" i="13"/>
  <c r="P88" i="9"/>
  <c r="N88" i="9"/>
  <c r="O88" i="9"/>
  <c r="P50" i="11"/>
  <c r="O50" i="11"/>
  <c r="N50" i="11"/>
  <c r="E41" i="10"/>
  <c r="J40" i="10"/>
  <c r="J53" i="9"/>
  <c r="K53" i="9" s="1"/>
  <c r="E54" i="9"/>
  <c r="P89" i="6"/>
  <c r="O89" i="6"/>
  <c r="N89" i="6"/>
  <c r="P24" i="9"/>
  <c r="N24" i="9"/>
  <c r="O24" i="9"/>
  <c r="P11" i="9"/>
  <c r="N11" i="9"/>
  <c r="O11" i="9"/>
  <c r="J39" i="2"/>
  <c r="K39" i="2" s="1"/>
  <c r="E40" i="2"/>
  <c r="E82" i="2"/>
  <c r="J81" i="2"/>
  <c r="K81" i="2" s="1"/>
  <c r="O76" i="2"/>
  <c r="N76" i="2"/>
  <c r="P76" i="2"/>
  <c r="E53" i="5"/>
  <c r="J52" i="5"/>
  <c r="K52" i="5" s="1"/>
  <c r="O75" i="10"/>
  <c r="N75" i="10"/>
  <c r="P75" i="10"/>
  <c r="E39" i="5"/>
  <c r="J38" i="5"/>
  <c r="K38" i="5" s="1"/>
  <c r="E66" i="8"/>
  <c r="J65" i="8"/>
  <c r="N66" i="9"/>
  <c r="P66" i="9"/>
  <c r="O66" i="9"/>
  <c r="N26" i="2"/>
  <c r="P26" i="2"/>
  <c r="O26" i="2"/>
  <c r="P51" i="4"/>
  <c r="N51" i="4"/>
  <c r="O51" i="4"/>
  <c r="J13" i="13"/>
  <c r="K13" i="13" s="1"/>
  <c r="E14" i="13"/>
  <c r="G75" i="5"/>
  <c r="J62" i="5"/>
  <c r="K62" i="5" s="1"/>
  <c r="P35" i="8"/>
  <c r="N35" i="8"/>
  <c r="O35" i="8"/>
  <c r="J81" i="7"/>
  <c r="K81" i="7" s="1"/>
  <c r="E82" i="7"/>
  <c r="P68" i="11"/>
  <c r="N68" i="11"/>
  <c r="O68" i="11"/>
  <c r="E80" i="13"/>
  <c r="J79" i="13"/>
  <c r="K79" i="13" s="1"/>
  <c r="J27" i="8"/>
  <c r="E28" i="8"/>
  <c r="P36" i="5"/>
  <c r="N36" i="5"/>
  <c r="O36" i="5"/>
  <c r="J78" i="9"/>
  <c r="K78" i="9" s="1"/>
  <c r="E79" i="9"/>
  <c r="P51" i="6"/>
  <c r="O51" i="6"/>
  <c r="N51" i="6"/>
  <c r="P65" i="13"/>
  <c r="N65" i="13"/>
  <c r="O65" i="13"/>
  <c r="P75" i="9"/>
  <c r="O75" i="9"/>
  <c r="N75" i="9"/>
  <c r="J51" i="11"/>
  <c r="K51" i="11" s="1"/>
  <c r="E52" i="11"/>
  <c r="N52" i="9"/>
  <c r="P52" i="9"/>
  <c r="O52" i="9"/>
  <c r="J90" i="6"/>
  <c r="K90" i="6" s="1"/>
  <c r="E91" i="6"/>
  <c r="N89" i="2"/>
  <c r="O89" i="2"/>
  <c r="P89" i="2"/>
  <c r="N51" i="5"/>
  <c r="P51" i="5"/>
  <c r="O51" i="5"/>
  <c r="P88" i="10"/>
  <c r="N88" i="10"/>
  <c r="O88" i="10"/>
  <c r="P37" i="5"/>
  <c r="O37" i="5"/>
  <c r="N37" i="5"/>
  <c r="O64" i="8"/>
  <c r="N64" i="8"/>
  <c r="P64" i="8"/>
  <c r="P38" i="11"/>
  <c r="O38" i="11"/>
  <c r="N38" i="11"/>
  <c r="E28" i="2"/>
  <c r="J27" i="2"/>
  <c r="K27" i="2" s="1"/>
  <c r="J52" i="4"/>
  <c r="E53" i="4"/>
  <c r="J74" i="11"/>
  <c r="K74" i="11" s="1"/>
  <c r="G87" i="11"/>
  <c r="J87" i="11" s="1"/>
  <c r="K87" i="11" s="1"/>
  <c r="J91" i="2"/>
  <c r="K91" i="2" s="1"/>
  <c r="E92" i="2"/>
  <c r="E80" i="3"/>
  <c r="J79" i="3"/>
  <c r="J74" i="2"/>
  <c r="K74" i="2" s="1"/>
  <c r="G87" i="2"/>
  <c r="J87" i="2" s="1"/>
  <c r="K87" i="2" s="1"/>
  <c r="P75" i="7"/>
  <c r="O75" i="7"/>
  <c r="N75" i="7"/>
  <c r="O78" i="13"/>
  <c r="P78" i="13"/>
  <c r="N78" i="13"/>
  <c r="N77" i="5"/>
  <c r="P77" i="5"/>
  <c r="O77" i="5"/>
  <c r="J79" i="11"/>
  <c r="K79" i="11" s="1"/>
  <c r="E80" i="11"/>
  <c r="J25" i="11"/>
  <c r="K25" i="11" s="1"/>
  <c r="E26" i="11"/>
  <c r="E13" i="7"/>
  <c r="J12" i="7"/>
  <c r="K12" i="7" s="1"/>
  <c r="O24" i="13"/>
  <c r="P24" i="13"/>
  <c r="N24" i="13"/>
  <c r="N76" i="8"/>
  <c r="O76" i="8"/>
  <c r="P76" i="8"/>
  <c r="E14" i="10"/>
  <c r="J13" i="10"/>
  <c r="O64" i="6"/>
  <c r="P64" i="6"/>
  <c r="N64" i="6"/>
  <c r="P48" i="6"/>
  <c r="O48" i="6"/>
  <c r="N48" i="6"/>
  <c r="J54" i="13"/>
  <c r="K54" i="13" s="1"/>
  <c r="E55" i="13"/>
  <c r="J92" i="11" l="1"/>
  <c r="K92" i="11" s="1"/>
  <c r="E93" i="11"/>
  <c r="N91" i="11"/>
  <c r="O91" i="11"/>
  <c r="P91" i="11"/>
  <c r="J61" i="5"/>
  <c r="K61" i="5" s="1"/>
  <c r="G74" i="5"/>
  <c r="P48" i="5"/>
  <c r="O48" i="5"/>
  <c r="N48" i="5"/>
  <c r="P12" i="7"/>
  <c r="O12" i="7"/>
  <c r="N12" i="7"/>
  <c r="O90" i="6"/>
  <c r="N90" i="6"/>
  <c r="P90" i="6"/>
  <c r="P54" i="13"/>
  <c r="N54" i="13"/>
  <c r="O54" i="13"/>
  <c r="E15" i="10"/>
  <c r="J14" i="10"/>
  <c r="J13" i="7"/>
  <c r="K13" i="7" s="1"/>
  <c r="E14" i="7"/>
  <c r="P87" i="2"/>
  <c r="N87" i="2"/>
  <c r="O87" i="2"/>
  <c r="J53" i="4"/>
  <c r="E54" i="4"/>
  <c r="G88" i="5"/>
  <c r="J88" i="5" s="1"/>
  <c r="K88" i="5" s="1"/>
  <c r="J75" i="5"/>
  <c r="K75" i="5" s="1"/>
  <c r="O81" i="2"/>
  <c r="N81" i="2"/>
  <c r="P81" i="2"/>
  <c r="E42" i="10"/>
  <c r="J41" i="10"/>
  <c r="O66" i="13"/>
  <c r="P66" i="13"/>
  <c r="N66" i="13"/>
  <c r="J39" i="4"/>
  <c r="E40" i="4"/>
  <c r="E69" i="9"/>
  <c r="J68" i="9"/>
  <c r="K68" i="9" s="1"/>
  <c r="E80" i="10"/>
  <c r="J79" i="10"/>
  <c r="K79" i="10" s="1"/>
  <c r="E54" i="10"/>
  <c r="J53" i="10"/>
  <c r="J66" i="7"/>
  <c r="K66" i="7" s="1"/>
  <c r="E67" i="7"/>
  <c r="N48" i="10"/>
  <c r="O48" i="10"/>
  <c r="P48" i="10"/>
  <c r="E27" i="6"/>
  <c r="J26" i="6"/>
  <c r="K26" i="6" s="1"/>
  <c r="P12" i="11"/>
  <c r="O12" i="11"/>
  <c r="N12" i="11"/>
  <c r="E94" i="13"/>
  <c r="J93" i="13"/>
  <c r="K93" i="13" s="1"/>
  <c r="E92" i="5"/>
  <c r="J91" i="5"/>
  <c r="K91" i="5" s="1"/>
  <c r="N14" i="2"/>
  <c r="P14" i="2"/>
  <c r="O14" i="2"/>
  <c r="O12" i="8"/>
  <c r="N12" i="8"/>
  <c r="P12" i="8"/>
  <c r="P48" i="4"/>
  <c r="O48" i="4"/>
  <c r="N48" i="4"/>
  <c r="G88" i="2"/>
  <c r="J88" i="2" s="1"/>
  <c r="K88" i="2" s="1"/>
  <c r="J75" i="2"/>
  <c r="K75" i="2" s="1"/>
  <c r="P13" i="6"/>
  <c r="O13" i="6"/>
  <c r="N13" i="6"/>
  <c r="N74" i="3"/>
  <c r="P74" i="3"/>
  <c r="O74" i="3"/>
  <c r="G87" i="6"/>
  <c r="J87" i="6" s="1"/>
  <c r="K87" i="6" s="1"/>
  <c r="J74" i="6"/>
  <c r="K74" i="6" s="1"/>
  <c r="O25" i="13"/>
  <c r="N25" i="13"/>
  <c r="P25" i="13"/>
  <c r="J14" i="5"/>
  <c r="K14" i="5" s="1"/>
  <c r="E15" i="5"/>
  <c r="E56" i="13"/>
  <c r="J55" i="13"/>
  <c r="K55" i="13" s="1"/>
  <c r="O74" i="2"/>
  <c r="N74" i="2"/>
  <c r="P74" i="2"/>
  <c r="E15" i="13"/>
  <c r="J14" i="13"/>
  <c r="K14" i="13" s="1"/>
  <c r="J82" i="2"/>
  <c r="K82" i="2" s="1"/>
  <c r="E83" i="2"/>
  <c r="E54" i="6"/>
  <c r="J53" i="6"/>
  <c r="O38" i="4"/>
  <c r="N38" i="4"/>
  <c r="P38" i="4"/>
  <c r="P67" i="9"/>
  <c r="N67" i="9"/>
  <c r="O67" i="9"/>
  <c r="P78" i="10"/>
  <c r="N78" i="10"/>
  <c r="O78" i="10"/>
  <c r="E43" i="8"/>
  <c r="J42" i="8"/>
  <c r="P65" i="7"/>
  <c r="N65" i="7"/>
  <c r="O65" i="7"/>
  <c r="E41" i="9"/>
  <c r="J40" i="9"/>
  <c r="K40" i="9" s="1"/>
  <c r="J13" i="4"/>
  <c r="K13" i="4" s="1"/>
  <c r="E14" i="4"/>
  <c r="N90" i="5"/>
  <c r="P90" i="5"/>
  <c r="O90" i="5"/>
  <c r="E94" i="4"/>
  <c r="J93" i="4"/>
  <c r="P75" i="6"/>
  <c r="O75" i="6"/>
  <c r="N75" i="6"/>
  <c r="P62" i="13"/>
  <c r="O62" i="13"/>
  <c r="N62" i="13"/>
  <c r="N91" i="10"/>
  <c r="O91" i="10"/>
  <c r="P91" i="10"/>
  <c r="J13" i="8"/>
  <c r="E14" i="8"/>
  <c r="I74" i="4"/>
  <c r="J61" i="4"/>
  <c r="K61" i="4" s="1"/>
  <c r="J92" i="8"/>
  <c r="E93" i="8"/>
  <c r="P74" i="9"/>
  <c r="O74" i="9"/>
  <c r="N74" i="9"/>
  <c r="E15" i="6"/>
  <c r="J14" i="6"/>
  <c r="K14" i="6" s="1"/>
  <c r="O65" i="6"/>
  <c r="P65" i="6"/>
  <c r="N65" i="6"/>
  <c r="J26" i="13"/>
  <c r="K26" i="13" s="1"/>
  <c r="E27" i="13"/>
  <c r="J26" i="11"/>
  <c r="K26" i="11" s="1"/>
  <c r="E27" i="11"/>
  <c r="P25" i="11"/>
  <c r="O25" i="11"/>
  <c r="N25" i="11"/>
  <c r="P27" i="2"/>
  <c r="N27" i="2"/>
  <c r="O27" i="2"/>
  <c r="E83" i="7"/>
  <c r="J82" i="7"/>
  <c r="K82" i="7" s="1"/>
  <c r="O13" i="13"/>
  <c r="N13" i="13"/>
  <c r="P13" i="13"/>
  <c r="E41" i="2"/>
  <c r="J40" i="2"/>
  <c r="K40" i="2" s="1"/>
  <c r="P52" i="6"/>
  <c r="O52" i="6"/>
  <c r="N52" i="6"/>
  <c r="N48" i="8"/>
  <c r="P48" i="8"/>
  <c r="O48" i="8"/>
  <c r="P39" i="9"/>
  <c r="N39" i="9"/>
  <c r="O39" i="9"/>
  <c r="P12" i="4"/>
  <c r="O12" i="4"/>
  <c r="N12" i="4"/>
  <c r="J28" i="5"/>
  <c r="K28" i="5" s="1"/>
  <c r="E29" i="5"/>
  <c r="O88" i="6"/>
  <c r="P88" i="6"/>
  <c r="N88" i="6"/>
  <c r="J75" i="13"/>
  <c r="K75" i="13" s="1"/>
  <c r="G88" i="13"/>
  <c r="J88" i="13" s="1"/>
  <c r="K88" i="13" s="1"/>
  <c r="E93" i="10"/>
  <c r="J92" i="10"/>
  <c r="K92" i="10" s="1"/>
  <c r="P64" i="10"/>
  <c r="O64" i="10"/>
  <c r="N64" i="10"/>
  <c r="J26" i="7"/>
  <c r="K26" i="7" s="1"/>
  <c r="E27" i="7"/>
  <c r="O87" i="9"/>
  <c r="N87" i="9"/>
  <c r="P87" i="9"/>
  <c r="J40" i="13"/>
  <c r="K40" i="13" s="1"/>
  <c r="E41" i="13"/>
  <c r="E67" i="6"/>
  <c r="J66" i="6"/>
  <c r="E29" i="8"/>
  <c r="J28" i="8"/>
  <c r="O39" i="2"/>
  <c r="P39" i="2"/>
  <c r="N39" i="2"/>
  <c r="J61" i="8"/>
  <c r="K61" i="8" s="1"/>
  <c r="G74" i="8"/>
  <c r="E68" i="3"/>
  <c r="J67" i="3"/>
  <c r="K67" i="3" s="1"/>
  <c r="J27" i="3"/>
  <c r="K27" i="3" s="1"/>
  <c r="E28" i="3"/>
  <c r="N91" i="9"/>
  <c r="P91" i="9"/>
  <c r="O91" i="9"/>
  <c r="P27" i="5"/>
  <c r="N27" i="5"/>
  <c r="O27" i="5"/>
  <c r="P77" i="6"/>
  <c r="O77" i="6"/>
  <c r="N77" i="6"/>
  <c r="P62" i="4"/>
  <c r="O62" i="4"/>
  <c r="N62" i="4"/>
  <c r="E66" i="10"/>
  <c r="J65" i="10"/>
  <c r="N25" i="7"/>
  <c r="O25" i="7"/>
  <c r="P25" i="7"/>
  <c r="E41" i="6"/>
  <c r="J40" i="6"/>
  <c r="P39" i="13"/>
  <c r="N39" i="13"/>
  <c r="O39" i="13"/>
  <c r="J79" i="5"/>
  <c r="K79" i="5" s="1"/>
  <c r="E80" i="5"/>
  <c r="O74" i="11"/>
  <c r="P74" i="11"/>
  <c r="N74" i="11"/>
  <c r="E29" i="2"/>
  <c r="J28" i="2"/>
  <c r="K28" i="2" s="1"/>
  <c r="P81" i="7"/>
  <c r="O81" i="7"/>
  <c r="N81" i="7"/>
  <c r="P51" i="11"/>
  <c r="N51" i="11"/>
  <c r="O51" i="11"/>
  <c r="J53" i="5"/>
  <c r="K53" i="5" s="1"/>
  <c r="E54" i="5"/>
  <c r="P26" i="3"/>
  <c r="N26" i="3"/>
  <c r="O26" i="3"/>
  <c r="J92" i="9"/>
  <c r="K92" i="9" s="1"/>
  <c r="E93" i="9"/>
  <c r="J15" i="3"/>
  <c r="K15" i="3" s="1"/>
  <c r="E16" i="3"/>
  <c r="J78" i="6"/>
  <c r="K78" i="6" s="1"/>
  <c r="E79" i="6"/>
  <c r="J75" i="4"/>
  <c r="K75" i="4" s="1"/>
  <c r="G88" i="4"/>
  <c r="J88" i="4" s="1"/>
  <c r="K88" i="4" s="1"/>
  <c r="J93" i="7"/>
  <c r="K93" i="7" s="1"/>
  <c r="E94" i="7"/>
  <c r="P62" i="8"/>
  <c r="N62" i="8"/>
  <c r="O62" i="8"/>
  <c r="O39" i="6"/>
  <c r="N39" i="6"/>
  <c r="P39" i="6"/>
  <c r="J53" i="8"/>
  <c r="E54" i="8"/>
  <c r="P78" i="5"/>
  <c r="O78" i="5"/>
  <c r="N78" i="5"/>
  <c r="J40" i="11"/>
  <c r="K40" i="11" s="1"/>
  <c r="E41" i="11"/>
  <c r="J80" i="3"/>
  <c r="K80" i="3" s="1"/>
  <c r="E81" i="3"/>
  <c r="J52" i="11"/>
  <c r="K52" i="11" s="1"/>
  <c r="E53" i="11"/>
  <c r="P52" i="5"/>
  <c r="N52" i="5"/>
  <c r="O52" i="5"/>
  <c r="P91" i="2"/>
  <c r="N91" i="2"/>
  <c r="O91" i="2"/>
  <c r="O79" i="13"/>
  <c r="P79" i="13"/>
  <c r="N79" i="13"/>
  <c r="J66" i="8"/>
  <c r="E67" i="8"/>
  <c r="E55" i="9"/>
  <c r="J54" i="9"/>
  <c r="K54" i="9" s="1"/>
  <c r="P69" i="11"/>
  <c r="O69" i="11"/>
  <c r="N69" i="11"/>
  <c r="J65" i="5"/>
  <c r="K65" i="5" s="1"/>
  <c r="E66" i="5"/>
  <c r="E54" i="3"/>
  <c r="J53" i="3"/>
  <c r="E40" i="3"/>
  <c r="J39" i="3"/>
  <c r="O14" i="3"/>
  <c r="P14" i="3"/>
  <c r="N14" i="3"/>
  <c r="N62" i="11"/>
  <c r="O62" i="11"/>
  <c r="P62" i="11"/>
  <c r="O90" i="3"/>
  <c r="P90" i="3"/>
  <c r="N90" i="3"/>
  <c r="P36" i="3"/>
  <c r="O36" i="3"/>
  <c r="N36" i="3"/>
  <c r="P92" i="7"/>
  <c r="O92" i="7"/>
  <c r="N92" i="7"/>
  <c r="G88" i="8"/>
  <c r="J88" i="8" s="1"/>
  <c r="K88" i="8" s="1"/>
  <c r="J75" i="8"/>
  <c r="K75" i="8" s="1"/>
  <c r="N52" i="2"/>
  <c r="P52" i="2"/>
  <c r="O52" i="2"/>
  <c r="P26" i="4"/>
  <c r="O26" i="4"/>
  <c r="N26" i="4"/>
  <c r="O66" i="2"/>
  <c r="N66" i="2"/>
  <c r="P66" i="2"/>
  <c r="P39" i="11"/>
  <c r="O39" i="11"/>
  <c r="N39" i="11"/>
  <c r="E81" i="11"/>
  <c r="J80" i="11"/>
  <c r="K80" i="11" s="1"/>
  <c r="O79" i="11"/>
  <c r="P79" i="11"/>
  <c r="N79" i="11"/>
  <c r="E93" i="2"/>
  <c r="J92" i="2"/>
  <c r="K92" i="2" s="1"/>
  <c r="O87" i="11"/>
  <c r="N87" i="11"/>
  <c r="P87" i="11"/>
  <c r="E92" i="6"/>
  <c r="J91" i="6"/>
  <c r="K91" i="6" s="1"/>
  <c r="J79" i="9"/>
  <c r="K79" i="9" s="1"/>
  <c r="E80" i="9"/>
  <c r="E81" i="13"/>
  <c r="J80" i="13"/>
  <c r="K80" i="13" s="1"/>
  <c r="O38" i="5"/>
  <c r="P38" i="5"/>
  <c r="N38" i="5"/>
  <c r="O53" i="9"/>
  <c r="P53" i="9"/>
  <c r="N53" i="9"/>
  <c r="G87" i="7"/>
  <c r="J87" i="7" s="1"/>
  <c r="K87" i="7" s="1"/>
  <c r="J74" i="7"/>
  <c r="K74" i="7" s="1"/>
  <c r="J70" i="11"/>
  <c r="K70" i="11" s="1"/>
  <c r="E71" i="11"/>
  <c r="E27" i="9"/>
  <c r="J26" i="9"/>
  <c r="K26" i="9" s="1"/>
  <c r="E28" i="10"/>
  <c r="J27" i="10"/>
  <c r="J52" i="7"/>
  <c r="K52" i="7" s="1"/>
  <c r="E53" i="7"/>
  <c r="J74" i="13"/>
  <c r="K74" i="13" s="1"/>
  <c r="G87" i="13"/>
  <c r="J87" i="13" s="1"/>
  <c r="K87" i="13" s="1"/>
  <c r="P64" i="5"/>
  <c r="N64" i="5"/>
  <c r="O64" i="5"/>
  <c r="P38" i="3"/>
  <c r="N38" i="3"/>
  <c r="O38" i="3"/>
  <c r="G88" i="11"/>
  <c r="J88" i="11" s="1"/>
  <c r="K88" i="11" s="1"/>
  <c r="J75" i="11"/>
  <c r="K75" i="11" s="1"/>
  <c r="J91" i="3"/>
  <c r="E92" i="3"/>
  <c r="J49" i="3"/>
  <c r="K49" i="3" s="1"/>
  <c r="G62" i="3"/>
  <c r="E66" i="4"/>
  <c r="J65" i="4"/>
  <c r="E80" i="4"/>
  <c r="J79" i="4"/>
  <c r="E54" i="2"/>
  <c r="J53" i="2"/>
  <c r="K53" i="2" s="1"/>
  <c r="J40" i="7"/>
  <c r="K40" i="7" s="1"/>
  <c r="E41" i="7"/>
  <c r="J27" i="4"/>
  <c r="K27" i="4" s="1"/>
  <c r="E28" i="4"/>
  <c r="J78" i="8"/>
  <c r="E79" i="8"/>
  <c r="E68" i="2"/>
  <c r="J67" i="2"/>
  <c r="K67" i="2" s="1"/>
  <c r="E14" i="9"/>
  <c r="J13" i="9"/>
  <c r="K13" i="9" s="1"/>
  <c r="P78" i="9"/>
  <c r="N78" i="9"/>
  <c r="O78" i="9"/>
  <c r="P62" i="5"/>
  <c r="N62" i="5"/>
  <c r="O62" i="5"/>
  <c r="J39" i="5"/>
  <c r="K39" i="5" s="1"/>
  <c r="E40" i="5"/>
  <c r="E68" i="13"/>
  <c r="J67" i="13"/>
  <c r="K67" i="13" s="1"/>
  <c r="O61" i="7"/>
  <c r="N61" i="7"/>
  <c r="P61" i="7"/>
  <c r="O25" i="9"/>
  <c r="N25" i="9"/>
  <c r="P25" i="9"/>
  <c r="N51" i="7"/>
  <c r="O51" i="7"/>
  <c r="P51" i="7"/>
  <c r="P61" i="13"/>
  <c r="N61" i="13"/>
  <c r="O61" i="13"/>
  <c r="G74" i="10"/>
  <c r="J61" i="10"/>
  <c r="K61" i="10" s="1"/>
  <c r="P25" i="6"/>
  <c r="O25" i="6"/>
  <c r="N25" i="6"/>
  <c r="E14" i="11"/>
  <c r="J13" i="11"/>
  <c r="K13" i="11" s="1"/>
  <c r="O92" i="13"/>
  <c r="P92" i="13"/>
  <c r="N92" i="13"/>
  <c r="E16" i="2"/>
  <c r="J15" i="2"/>
  <c r="K15" i="2" s="1"/>
  <c r="N64" i="4"/>
  <c r="P64" i="4"/>
  <c r="O64" i="4"/>
  <c r="O62" i="2"/>
  <c r="N62" i="2"/>
  <c r="P62" i="2"/>
  <c r="P39" i="7"/>
  <c r="N39" i="7"/>
  <c r="O39" i="7"/>
  <c r="O87" i="3"/>
  <c r="N87" i="3"/>
  <c r="P87" i="3"/>
  <c r="P61" i="6"/>
  <c r="O61" i="6"/>
  <c r="N61" i="6"/>
  <c r="O77" i="8"/>
  <c r="P77" i="8"/>
  <c r="N77" i="8"/>
  <c r="N13" i="5"/>
  <c r="P13" i="5"/>
  <c r="O13" i="5"/>
  <c r="O12" i="9"/>
  <c r="P12" i="9"/>
  <c r="N12" i="9"/>
  <c r="J74" i="5" l="1"/>
  <c r="K74" i="5" s="1"/>
  <c r="G87" i="5"/>
  <c r="J87" i="5" s="1"/>
  <c r="K87" i="5" s="1"/>
  <c r="N61" i="5"/>
  <c r="O61" i="5"/>
  <c r="P61" i="5"/>
  <c r="J93" i="11"/>
  <c r="K93" i="11" s="1"/>
  <c r="E94" i="11"/>
  <c r="P92" i="11"/>
  <c r="N92" i="11"/>
  <c r="O92" i="11"/>
  <c r="E17" i="2"/>
  <c r="J16" i="2"/>
  <c r="K16" i="2" s="1"/>
  <c r="E69" i="13"/>
  <c r="J68" i="13"/>
  <c r="K68" i="13" s="1"/>
  <c r="O27" i="4"/>
  <c r="N27" i="4"/>
  <c r="P27" i="4"/>
  <c r="J66" i="4"/>
  <c r="E67" i="4"/>
  <c r="O52" i="7"/>
  <c r="N52" i="7"/>
  <c r="P52" i="7"/>
  <c r="O87" i="7"/>
  <c r="P87" i="7"/>
  <c r="N87" i="7"/>
  <c r="E82" i="13"/>
  <c r="J81" i="13"/>
  <c r="K81" i="13" s="1"/>
  <c r="O92" i="2"/>
  <c r="N92" i="2"/>
  <c r="P92" i="2"/>
  <c r="E67" i="5"/>
  <c r="J66" i="5"/>
  <c r="K66" i="5" s="1"/>
  <c r="O78" i="6"/>
  <c r="P78" i="6"/>
  <c r="N78" i="6"/>
  <c r="N67" i="3"/>
  <c r="P67" i="3"/>
  <c r="O67" i="3"/>
  <c r="J29" i="8"/>
  <c r="E30" i="8"/>
  <c r="J93" i="10"/>
  <c r="K93" i="10" s="1"/>
  <c r="E94" i="10"/>
  <c r="N14" i="6"/>
  <c r="O14" i="6"/>
  <c r="P14" i="6"/>
  <c r="I87" i="4"/>
  <c r="J87" i="4" s="1"/>
  <c r="K87" i="4" s="1"/>
  <c r="J74" i="4"/>
  <c r="K74" i="4" s="1"/>
  <c r="E16" i="13"/>
  <c r="J15" i="13"/>
  <c r="K15" i="13" s="1"/>
  <c r="N93" i="13"/>
  <c r="O93" i="13"/>
  <c r="P93" i="13"/>
  <c r="P68" i="9"/>
  <c r="N68" i="9"/>
  <c r="O68" i="9"/>
  <c r="E43" i="10"/>
  <c r="J42" i="10"/>
  <c r="N61" i="10"/>
  <c r="P61" i="10"/>
  <c r="O61" i="10"/>
  <c r="J40" i="5"/>
  <c r="K40" i="5" s="1"/>
  <c r="E41" i="5"/>
  <c r="O13" i="9"/>
  <c r="P13" i="9"/>
  <c r="N13" i="9"/>
  <c r="E42" i="7"/>
  <c r="J41" i="7"/>
  <c r="K41" i="7" s="1"/>
  <c r="G75" i="3"/>
  <c r="J62" i="3"/>
  <c r="K62" i="3" s="1"/>
  <c r="J80" i="9"/>
  <c r="K80" i="9" s="1"/>
  <c r="E81" i="9"/>
  <c r="E94" i="2"/>
  <c r="J93" i="2"/>
  <c r="K93" i="2" s="1"/>
  <c r="P65" i="5"/>
  <c r="O65" i="5"/>
  <c r="N65" i="5"/>
  <c r="J16" i="3"/>
  <c r="K16" i="3" s="1"/>
  <c r="E17" i="3"/>
  <c r="E42" i="6"/>
  <c r="J41" i="6"/>
  <c r="K41" i="6" s="1"/>
  <c r="J68" i="3"/>
  <c r="E69" i="3"/>
  <c r="O88" i="13"/>
  <c r="P88" i="13"/>
  <c r="N88" i="13"/>
  <c r="O82" i="7"/>
  <c r="P82" i="7"/>
  <c r="N82" i="7"/>
  <c r="J27" i="11"/>
  <c r="K27" i="11" s="1"/>
  <c r="E28" i="11"/>
  <c r="E16" i="6"/>
  <c r="J15" i="6"/>
  <c r="K15" i="6" s="1"/>
  <c r="J14" i="8"/>
  <c r="E15" i="8"/>
  <c r="J14" i="4"/>
  <c r="K14" i="4" s="1"/>
  <c r="E15" i="4"/>
  <c r="J43" i="8"/>
  <c r="E44" i="8"/>
  <c r="E95" i="13"/>
  <c r="J94" i="13"/>
  <c r="K94" i="13" s="1"/>
  <c r="J69" i="9"/>
  <c r="K69" i="9" s="1"/>
  <c r="E70" i="9"/>
  <c r="N67" i="13"/>
  <c r="O67" i="13"/>
  <c r="P67" i="13"/>
  <c r="J74" i="10"/>
  <c r="K74" i="10" s="1"/>
  <c r="G87" i="10"/>
  <c r="J87" i="10" s="1"/>
  <c r="K87" i="10" s="1"/>
  <c r="N39" i="5"/>
  <c r="P39" i="5"/>
  <c r="O39" i="5"/>
  <c r="J14" i="9"/>
  <c r="K14" i="9" s="1"/>
  <c r="E15" i="9"/>
  <c r="P40" i="7"/>
  <c r="N40" i="7"/>
  <c r="O40" i="7"/>
  <c r="P49" i="3"/>
  <c r="O49" i="3"/>
  <c r="N49" i="3"/>
  <c r="J28" i="10"/>
  <c r="K28" i="10" s="1"/>
  <c r="E29" i="10"/>
  <c r="O79" i="9"/>
  <c r="N79" i="9"/>
  <c r="P79" i="9"/>
  <c r="J53" i="11"/>
  <c r="K53" i="11" s="1"/>
  <c r="E54" i="11"/>
  <c r="O15" i="3"/>
  <c r="P15" i="3"/>
  <c r="N15" i="3"/>
  <c r="G87" i="8"/>
  <c r="J87" i="8" s="1"/>
  <c r="K87" i="8" s="1"/>
  <c r="J74" i="8"/>
  <c r="K74" i="8" s="1"/>
  <c r="E28" i="7"/>
  <c r="J27" i="7"/>
  <c r="K27" i="7" s="1"/>
  <c r="P75" i="13"/>
  <c r="O75" i="13"/>
  <c r="N75" i="13"/>
  <c r="E84" i="7"/>
  <c r="J83" i="7"/>
  <c r="K83" i="7" s="1"/>
  <c r="N26" i="11"/>
  <c r="O26" i="11"/>
  <c r="P26" i="11"/>
  <c r="P13" i="4"/>
  <c r="O13" i="4"/>
  <c r="N13" i="4"/>
  <c r="J67" i="7"/>
  <c r="K67" i="7" s="1"/>
  <c r="E68" i="7"/>
  <c r="E41" i="4"/>
  <c r="J40" i="4"/>
  <c r="J92" i="3"/>
  <c r="E93" i="3"/>
  <c r="N26" i="9"/>
  <c r="P26" i="9"/>
  <c r="O26" i="9"/>
  <c r="P91" i="6"/>
  <c r="O91" i="6"/>
  <c r="N91" i="6"/>
  <c r="P75" i="8"/>
  <c r="N75" i="8"/>
  <c r="O75" i="8"/>
  <c r="P52" i="11"/>
  <c r="O52" i="11"/>
  <c r="N52" i="11"/>
  <c r="J54" i="8"/>
  <c r="E55" i="8"/>
  <c r="E95" i="7"/>
  <c r="J94" i="7"/>
  <c r="K94" i="7" s="1"/>
  <c r="J54" i="5"/>
  <c r="K54" i="5" s="1"/>
  <c r="E55" i="5"/>
  <c r="E81" i="5"/>
  <c r="J80" i="5"/>
  <c r="K80" i="5" s="1"/>
  <c r="P61" i="8"/>
  <c r="O61" i="8"/>
  <c r="N61" i="8"/>
  <c r="O26" i="7"/>
  <c r="P26" i="7"/>
  <c r="N26" i="7"/>
  <c r="J27" i="13"/>
  <c r="K27" i="13" s="1"/>
  <c r="E28" i="13"/>
  <c r="P40" i="9"/>
  <c r="O40" i="9"/>
  <c r="N40" i="9"/>
  <c r="P74" i="6"/>
  <c r="O74" i="6"/>
  <c r="N74" i="6"/>
  <c r="O75" i="2"/>
  <c r="N75" i="2"/>
  <c r="P75" i="2"/>
  <c r="P66" i="7"/>
  <c r="N66" i="7"/>
  <c r="O66" i="7"/>
  <c r="E15" i="7"/>
  <c r="J14" i="7"/>
  <c r="K14" i="7" s="1"/>
  <c r="N67" i="2"/>
  <c r="P67" i="2"/>
  <c r="O67" i="2"/>
  <c r="E69" i="2"/>
  <c r="J68" i="2"/>
  <c r="K68" i="2" s="1"/>
  <c r="E55" i="2"/>
  <c r="J54" i="2"/>
  <c r="K54" i="2" s="1"/>
  <c r="J27" i="9"/>
  <c r="K27" i="9" s="1"/>
  <c r="E28" i="9"/>
  <c r="E93" i="6"/>
  <c r="J92" i="6"/>
  <c r="K92" i="6" s="1"/>
  <c r="O88" i="8"/>
  <c r="N88" i="8"/>
  <c r="P88" i="8"/>
  <c r="J81" i="3"/>
  <c r="E82" i="3"/>
  <c r="P93" i="7"/>
  <c r="O93" i="7"/>
  <c r="N93" i="7"/>
  <c r="O53" i="5"/>
  <c r="P53" i="5"/>
  <c r="N53" i="5"/>
  <c r="P79" i="5"/>
  <c r="O79" i="5"/>
  <c r="N79" i="5"/>
  <c r="E68" i="6"/>
  <c r="J67" i="6"/>
  <c r="K67" i="6" s="1"/>
  <c r="O40" i="2"/>
  <c r="N40" i="2"/>
  <c r="P40" i="2"/>
  <c r="P26" i="13"/>
  <c r="N26" i="13"/>
  <c r="O26" i="13"/>
  <c r="J41" i="9"/>
  <c r="K41" i="9" s="1"/>
  <c r="E42" i="9"/>
  <c r="E55" i="6"/>
  <c r="J54" i="6"/>
  <c r="K54" i="6" s="1"/>
  <c r="N55" i="13"/>
  <c r="P55" i="13"/>
  <c r="O55" i="13"/>
  <c r="O87" i="6"/>
  <c r="P87" i="6"/>
  <c r="N87" i="6"/>
  <c r="P88" i="2"/>
  <c r="N88" i="2"/>
  <c r="O88" i="2"/>
  <c r="N75" i="5"/>
  <c r="P75" i="5"/>
  <c r="O75" i="5"/>
  <c r="P13" i="7"/>
  <c r="O13" i="7"/>
  <c r="N13" i="7"/>
  <c r="J14" i="11"/>
  <c r="K14" i="11" s="1"/>
  <c r="E15" i="11"/>
  <c r="E80" i="8"/>
  <c r="J79" i="8"/>
  <c r="P75" i="11"/>
  <c r="O75" i="11"/>
  <c r="N75" i="11"/>
  <c r="O87" i="13"/>
  <c r="P87" i="13"/>
  <c r="N87" i="13"/>
  <c r="J71" i="11"/>
  <c r="K71" i="11" s="1"/>
  <c r="E72" i="11"/>
  <c r="J72" i="11" s="1"/>
  <c r="K72" i="11" s="1"/>
  <c r="O80" i="11"/>
  <c r="P80" i="11"/>
  <c r="N80" i="11"/>
  <c r="J40" i="3"/>
  <c r="E41" i="3"/>
  <c r="N54" i="9"/>
  <c r="P54" i="9"/>
  <c r="O54" i="9"/>
  <c r="O80" i="3"/>
  <c r="P80" i="3"/>
  <c r="N80" i="3"/>
  <c r="O88" i="4"/>
  <c r="N88" i="4"/>
  <c r="P88" i="4"/>
  <c r="J41" i="13"/>
  <c r="K41" i="13" s="1"/>
  <c r="E42" i="13"/>
  <c r="E42" i="2"/>
  <c r="J41" i="2"/>
  <c r="K41" i="2" s="1"/>
  <c r="J93" i="8"/>
  <c r="E94" i="8"/>
  <c r="J94" i="4"/>
  <c r="E95" i="4"/>
  <c r="E84" i="2"/>
  <c r="J83" i="2"/>
  <c r="K83" i="2" s="1"/>
  <c r="E57" i="13"/>
  <c r="J56" i="13"/>
  <c r="K56" i="13" s="1"/>
  <c r="P26" i="6"/>
  <c r="O26" i="6"/>
  <c r="N26" i="6"/>
  <c r="J54" i="10"/>
  <c r="K54" i="10" s="1"/>
  <c r="E55" i="10"/>
  <c r="P88" i="5"/>
  <c r="O88" i="5"/>
  <c r="N88" i="5"/>
  <c r="O53" i="2"/>
  <c r="P53" i="2"/>
  <c r="N53" i="2"/>
  <c r="P13" i="11"/>
  <c r="O13" i="11"/>
  <c r="N13" i="11"/>
  <c r="J80" i="4"/>
  <c r="E81" i="4"/>
  <c r="O88" i="11"/>
  <c r="P88" i="11"/>
  <c r="N88" i="11"/>
  <c r="O74" i="13"/>
  <c r="N74" i="13"/>
  <c r="P74" i="13"/>
  <c r="O70" i="11"/>
  <c r="P70" i="11"/>
  <c r="N70" i="11"/>
  <c r="J81" i="11"/>
  <c r="K81" i="11" s="1"/>
  <c r="E82" i="11"/>
  <c r="J55" i="9"/>
  <c r="K55" i="9" s="1"/>
  <c r="E56" i="9"/>
  <c r="J41" i="11"/>
  <c r="K41" i="11" s="1"/>
  <c r="E42" i="11"/>
  <c r="N75" i="4"/>
  <c r="P75" i="4"/>
  <c r="O75" i="4"/>
  <c r="J93" i="9"/>
  <c r="K93" i="9" s="1"/>
  <c r="E94" i="9"/>
  <c r="N28" i="2"/>
  <c r="O28" i="2"/>
  <c r="P28" i="2"/>
  <c r="E67" i="10"/>
  <c r="J66" i="10"/>
  <c r="E29" i="3"/>
  <c r="J28" i="3"/>
  <c r="K28" i="3" s="1"/>
  <c r="P40" i="13"/>
  <c r="N40" i="13"/>
  <c r="O40" i="13"/>
  <c r="E30" i="5"/>
  <c r="J29" i="5"/>
  <c r="K29" i="5" s="1"/>
  <c r="P82" i="2"/>
  <c r="N82" i="2"/>
  <c r="O82" i="2"/>
  <c r="J15" i="5"/>
  <c r="K15" i="5" s="1"/>
  <c r="E16" i="5"/>
  <c r="P91" i="5"/>
  <c r="O91" i="5"/>
  <c r="N91" i="5"/>
  <c r="E28" i="6"/>
  <c r="J27" i="6"/>
  <c r="K27" i="6" s="1"/>
  <c r="P79" i="10"/>
  <c r="N79" i="10"/>
  <c r="O79" i="10"/>
  <c r="E55" i="4"/>
  <c r="J54" i="4"/>
  <c r="E16" i="10"/>
  <c r="J15" i="10"/>
  <c r="K15" i="10" s="1"/>
  <c r="O15" i="2"/>
  <c r="N15" i="2"/>
  <c r="P15" i="2"/>
  <c r="J28" i="4"/>
  <c r="K28" i="4" s="1"/>
  <c r="E29" i="4"/>
  <c r="J53" i="7"/>
  <c r="K53" i="7" s="1"/>
  <c r="E54" i="7"/>
  <c r="O74" i="7"/>
  <c r="N74" i="7"/>
  <c r="P74" i="7"/>
  <c r="O80" i="13"/>
  <c r="P80" i="13"/>
  <c r="N80" i="13"/>
  <c r="J54" i="3"/>
  <c r="K54" i="3" s="1"/>
  <c r="E55" i="3"/>
  <c r="J67" i="8"/>
  <c r="E68" i="8"/>
  <c r="P40" i="11"/>
  <c r="N40" i="11"/>
  <c r="O40" i="11"/>
  <c r="J79" i="6"/>
  <c r="K79" i="6" s="1"/>
  <c r="E80" i="6"/>
  <c r="P92" i="9"/>
  <c r="O92" i="9"/>
  <c r="N92" i="9"/>
  <c r="E30" i="2"/>
  <c r="J29" i="2"/>
  <c r="K29" i="2" s="1"/>
  <c r="P27" i="3"/>
  <c r="O27" i="3"/>
  <c r="N27" i="3"/>
  <c r="O92" i="10"/>
  <c r="P92" i="10"/>
  <c r="N92" i="10"/>
  <c r="P28" i="5"/>
  <c r="O28" i="5"/>
  <c r="N28" i="5"/>
  <c r="P61" i="4"/>
  <c r="O61" i="4"/>
  <c r="N61" i="4"/>
  <c r="O14" i="13"/>
  <c r="N14" i="13"/>
  <c r="P14" i="13"/>
  <c r="P14" i="5"/>
  <c r="O14" i="5"/>
  <c r="N14" i="5"/>
  <c r="J92" i="5"/>
  <c r="K92" i="5" s="1"/>
  <c r="E93" i="5"/>
  <c r="E81" i="10"/>
  <c r="J80" i="10"/>
  <c r="K80" i="10" s="1"/>
  <c r="P93" i="11" l="1"/>
  <c r="O93" i="11"/>
  <c r="N93" i="11"/>
  <c r="J94" i="11"/>
  <c r="K94" i="11" s="1"/>
  <c r="E95" i="11"/>
  <c r="N87" i="5"/>
  <c r="O87" i="5"/>
  <c r="P87" i="5"/>
  <c r="P74" i="5"/>
  <c r="O74" i="5"/>
  <c r="N74" i="5"/>
  <c r="P29" i="2"/>
  <c r="O29" i="2"/>
  <c r="N29" i="2"/>
  <c r="P15" i="5"/>
  <c r="O15" i="5"/>
  <c r="N15" i="5"/>
  <c r="J94" i="9"/>
  <c r="K94" i="9" s="1"/>
  <c r="E95" i="9"/>
  <c r="O55" i="9"/>
  <c r="P55" i="9"/>
  <c r="N55" i="9"/>
  <c r="O54" i="10"/>
  <c r="P54" i="10"/>
  <c r="N54" i="10"/>
  <c r="J95" i="4"/>
  <c r="E96" i="4"/>
  <c r="E16" i="11"/>
  <c r="J15" i="11"/>
  <c r="K15" i="11" s="1"/>
  <c r="E56" i="2"/>
  <c r="J55" i="2"/>
  <c r="K55" i="2" s="1"/>
  <c r="N94" i="7"/>
  <c r="P94" i="7"/>
  <c r="O94" i="7"/>
  <c r="J93" i="3"/>
  <c r="K93" i="3" s="1"/>
  <c r="E94" i="3"/>
  <c r="O28" i="10"/>
  <c r="P28" i="10"/>
  <c r="N28" i="10"/>
  <c r="N14" i="9"/>
  <c r="O14" i="9"/>
  <c r="P14" i="9"/>
  <c r="P14" i="4"/>
  <c r="N14" i="4"/>
  <c r="O14" i="4"/>
  <c r="J69" i="3"/>
  <c r="E70" i="3"/>
  <c r="J42" i="7"/>
  <c r="K42" i="7" s="1"/>
  <c r="E43" i="7"/>
  <c r="J94" i="10"/>
  <c r="K94" i="10" s="1"/>
  <c r="E95" i="10"/>
  <c r="J82" i="13"/>
  <c r="K82" i="13" s="1"/>
  <c r="E83" i="13"/>
  <c r="O28" i="3"/>
  <c r="N28" i="3"/>
  <c r="P28" i="3"/>
  <c r="O93" i="9"/>
  <c r="P93" i="9"/>
  <c r="N93" i="9"/>
  <c r="J82" i="11"/>
  <c r="K82" i="11" s="1"/>
  <c r="E83" i="11"/>
  <c r="J41" i="3"/>
  <c r="K41" i="3" s="1"/>
  <c r="E42" i="3"/>
  <c r="P14" i="11"/>
  <c r="N14" i="11"/>
  <c r="O14" i="11"/>
  <c r="O54" i="6"/>
  <c r="N54" i="6"/>
  <c r="P54" i="6"/>
  <c r="N68" i="2"/>
  <c r="O68" i="2"/>
  <c r="P68" i="2"/>
  <c r="J95" i="7"/>
  <c r="K95" i="7" s="1"/>
  <c r="E96" i="7"/>
  <c r="O27" i="7"/>
  <c r="P27" i="7"/>
  <c r="N27" i="7"/>
  <c r="J70" i="9"/>
  <c r="K70" i="9" s="1"/>
  <c r="E71" i="9"/>
  <c r="J15" i="8"/>
  <c r="E16" i="8"/>
  <c r="N93" i="2"/>
  <c r="P93" i="2"/>
  <c r="O93" i="2"/>
  <c r="O15" i="13"/>
  <c r="N15" i="13"/>
  <c r="P15" i="13"/>
  <c r="P93" i="10"/>
  <c r="N93" i="10"/>
  <c r="O93" i="10"/>
  <c r="E31" i="2"/>
  <c r="J30" i="2"/>
  <c r="K30" i="2" s="1"/>
  <c r="N80" i="10"/>
  <c r="O80" i="10"/>
  <c r="P80" i="10"/>
  <c r="E69" i="8"/>
  <c r="J68" i="8"/>
  <c r="N27" i="6"/>
  <c r="P27" i="6"/>
  <c r="O27" i="6"/>
  <c r="J29" i="3"/>
  <c r="K29" i="3" s="1"/>
  <c r="E30" i="3"/>
  <c r="N81" i="11"/>
  <c r="P81" i="11"/>
  <c r="O81" i="11"/>
  <c r="J94" i="8"/>
  <c r="E95" i="8"/>
  <c r="J55" i="6"/>
  <c r="K55" i="6" s="1"/>
  <c r="E56" i="6"/>
  <c r="E70" i="2"/>
  <c r="J69" i="2"/>
  <c r="K69" i="2" s="1"/>
  <c r="J55" i="8"/>
  <c r="E56" i="8"/>
  <c r="J28" i="7"/>
  <c r="K28" i="7" s="1"/>
  <c r="E29" i="7"/>
  <c r="J54" i="11"/>
  <c r="K54" i="11" s="1"/>
  <c r="E55" i="11"/>
  <c r="N69" i="9"/>
  <c r="P69" i="9"/>
  <c r="O69" i="9"/>
  <c r="N41" i="6"/>
  <c r="P41" i="6"/>
  <c r="O41" i="6"/>
  <c r="E95" i="2"/>
  <c r="J94" i="2"/>
  <c r="K94" i="2" s="1"/>
  <c r="E44" i="10"/>
  <c r="J43" i="10"/>
  <c r="E17" i="13"/>
  <c r="J16" i="13"/>
  <c r="K16" i="13" s="1"/>
  <c r="J30" i="8"/>
  <c r="E31" i="8"/>
  <c r="P66" i="5"/>
  <c r="O66" i="5"/>
  <c r="N66" i="5"/>
  <c r="E29" i="6"/>
  <c r="J28" i="6"/>
  <c r="K28" i="6" s="1"/>
  <c r="J42" i="9"/>
  <c r="K42" i="9" s="1"/>
  <c r="E43" i="9"/>
  <c r="N67" i="6"/>
  <c r="P67" i="6"/>
  <c r="O67" i="6"/>
  <c r="O92" i="6"/>
  <c r="P92" i="6"/>
  <c r="N92" i="6"/>
  <c r="J41" i="4"/>
  <c r="E42" i="4"/>
  <c r="P53" i="11"/>
  <c r="N53" i="11"/>
  <c r="O53" i="11"/>
  <c r="P94" i="13"/>
  <c r="N94" i="13"/>
  <c r="O94" i="13"/>
  <c r="N15" i="6"/>
  <c r="P15" i="6"/>
  <c r="O15" i="6"/>
  <c r="J42" i="6"/>
  <c r="K42" i="6" s="1"/>
  <c r="E43" i="6"/>
  <c r="J81" i="9"/>
  <c r="K81" i="9" s="1"/>
  <c r="E82" i="9"/>
  <c r="O74" i="4"/>
  <c r="N74" i="4"/>
  <c r="P74" i="4"/>
  <c r="J67" i="5"/>
  <c r="K67" i="5" s="1"/>
  <c r="E68" i="5"/>
  <c r="J55" i="3"/>
  <c r="E56" i="3"/>
  <c r="J54" i="7"/>
  <c r="K54" i="7" s="1"/>
  <c r="E55" i="7"/>
  <c r="E17" i="10"/>
  <c r="J16" i="10"/>
  <c r="N29" i="5"/>
  <c r="O29" i="5"/>
  <c r="P29" i="5"/>
  <c r="J67" i="10"/>
  <c r="K67" i="10" s="1"/>
  <c r="E68" i="10"/>
  <c r="J81" i="4"/>
  <c r="E82" i="4"/>
  <c r="N56" i="13"/>
  <c r="P56" i="13"/>
  <c r="O56" i="13"/>
  <c r="P41" i="2"/>
  <c r="O41" i="2"/>
  <c r="N41" i="2"/>
  <c r="N41" i="9"/>
  <c r="P41" i="9"/>
  <c r="O41" i="9"/>
  <c r="J68" i="6"/>
  <c r="K68" i="6" s="1"/>
  <c r="E69" i="6"/>
  <c r="E94" i="6"/>
  <c r="J93" i="6"/>
  <c r="K93" i="6" s="1"/>
  <c r="E29" i="13"/>
  <c r="J28" i="13"/>
  <c r="K28" i="13" s="1"/>
  <c r="N80" i="5"/>
  <c r="P80" i="5"/>
  <c r="O80" i="5"/>
  <c r="J68" i="7"/>
  <c r="K68" i="7" s="1"/>
  <c r="E69" i="7"/>
  <c r="P83" i="7"/>
  <c r="O83" i="7"/>
  <c r="N83" i="7"/>
  <c r="P87" i="10"/>
  <c r="O87" i="10"/>
  <c r="N87" i="10"/>
  <c r="J95" i="13"/>
  <c r="K95" i="13" s="1"/>
  <c r="E96" i="13"/>
  <c r="E17" i="6"/>
  <c r="J16" i="6"/>
  <c r="K16" i="6" s="1"/>
  <c r="E18" i="3"/>
  <c r="J17" i="3"/>
  <c r="K17" i="3" s="1"/>
  <c r="P80" i="9"/>
  <c r="O80" i="9"/>
  <c r="N80" i="9"/>
  <c r="J41" i="5"/>
  <c r="K41" i="5" s="1"/>
  <c r="E42" i="5"/>
  <c r="O87" i="4"/>
  <c r="N87" i="4"/>
  <c r="P87" i="4"/>
  <c r="N68" i="13"/>
  <c r="P68" i="13"/>
  <c r="O68" i="13"/>
  <c r="N15" i="10"/>
  <c r="O15" i="10"/>
  <c r="P15" i="10"/>
  <c r="J93" i="5"/>
  <c r="K93" i="5" s="1"/>
  <c r="E94" i="5"/>
  <c r="O92" i="5"/>
  <c r="N92" i="5"/>
  <c r="P92" i="5"/>
  <c r="E81" i="6"/>
  <c r="J80" i="6"/>
  <c r="K80" i="6" s="1"/>
  <c r="P54" i="3"/>
  <c r="O54" i="3"/>
  <c r="N54" i="3"/>
  <c r="O53" i="7"/>
  <c r="P53" i="7"/>
  <c r="N53" i="7"/>
  <c r="J30" i="5"/>
  <c r="K30" i="5" s="1"/>
  <c r="E31" i="5"/>
  <c r="J42" i="11"/>
  <c r="K42" i="11" s="1"/>
  <c r="E43" i="11"/>
  <c r="E58" i="13"/>
  <c r="J57" i="13"/>
  <c r="K57" i="13" s="1"/>
  <c r="E43" i="2"/>
  <c r="J42" i="2"/>
  <c r="K42" i="2" s="1"/>
  <c r="J28" i="9"/>
  <c r="K28" i="9" s="1"/>
  <c r="E29" i="9"/>
  <c r="N27" i="13"/>
  <c r="O27" i="13"/>
  <c r="P27" i="13"/>
  <c r="J81" i="5"/>
  <c r="K81" i="5" s="1"/>
  <c r="E82" i="5"/>
  <c r="O67" i="7"/>
  <c r="P67" i="7"/>
  <c r="N67" i="7"/>
  <c r="E85" i="7"/>
  <c r="J85" i="7" s="1"/>
  <c r="K85" i="7" s="1"/>
  <c r="J84" i="7"/>
  <c r="K84" i="7" s="1"/>
  <c r="P74" i="8"/>
  <c r="O74" i="8"/>
  <c r="N74" i="8"/>
  <c r="N74" i="10"/>
  <c r="O74" i="10"/>
  <c r="P74" i="10"/>
  <c r="J44" i="8"/>
  <c r="E45" i="8"/>
  <c r="J28" i="11"/>
  <c r="K28" i="11" s="1"/>
  <c r="E29" i="11"/>
  <c r="N16" i="3"/>
  <c r="P16" i="3"/>
  <c r="O16" i="3"/>
  <c r="P62" i="3"/>
  <c r="N62" i="3"/>
  <c r="O62" i="3"/>
  <c r="P40" i="5"/>
  <c r="O40" i="5"/>
  <c r="N40" i="5"/>
  <c r="J69" i="13"/>
  <c r="K69" i="13" s="1"/>
  <c r="E70" i="13"/>
  <c r="E82" i="10"/>
  <c r="J81" i="10"/>
  <c r="K81" i="10" s="1"/>
  <c r="P79" i="6"/>
  <c r="O79" i="6"/>
  <c r="N79" i="6"/>
  <c r="J29" i="4"/>
  <c r="K29" i="4" s="1"/>
  <c r="E30" i="4"/>
  <c r="J55" i="4"/>
  <c r="E56" i="4"/>
  <c r="P41" i="11"/>
  <c r="O41" i="11"/>
  <c r="N41" i="11"/>
  <c r="O83" i="2"/>
  <c r="P83" i="2"/>
  <c r="N83" i="2"/>
  <c r="E43" i="13"/>
  <c r="J42" i="13"/>
  <c r="K42" i="13" s="1"/>
  <c r="N72" i="11"/>
  <c r="P72" i="11"/>
  <c r="O72" i="11"/>
  <c r="J82" i="3"/>
  <c r="E83" i="3"/>
  <c r="O27" i="9"/>
  <c r="P27" i="9"/>
  <c r="N27" i="9"/>
  <c r="O14" i="7"/>
  <c r="P14" i="7"/>
  <c r="N14" i="7"/>
  <c r="J55" i="5"/>
  <c r="K55" i="5" s="1"/>
  <c r="E56" i="5"/>
  <c r="P87" i="8"/>
  <c r="N87" i="8"/>
  <c r="O87" i="8"/>
  <c r="O27" i="11"/>
  <c r="P27" i="11"/>
  <c r="N27" i="11"/>
  <c r="G88" i="3"/>
  <c r="J88" i="3" s="1"/>
  <c r="K88" i="3" s="1"/>
  <c r="J75" i="3"/>
  <c r="K75" i="3" s="1"/>
  <c r="O16" i="2"/>
  <c r="N16" i="2"/>
  <c r="P16" i="2"/>
  <c r="P28" i="4"/>
  <c r="N28" i="4"/>
  <c r="O28" i="4"/>
  <c r="J16" i="5"/>
  <c r="K16" i="5" s="1"/>
  <c r="E17" i="5"/>
  <c r="J56" i="9"/>
  <c r="K56" i="9" s="1"/>
  <c r="E57" i="9"/>
  <c r="J55" i="10"/>
  <c r="E56" i="10"/>
  <c r="J84" i="2"/>
  <c r="K84" i="2" s="1"/>
  <c r="E85" i="2"/>
  <c r="J85" i="2" s="1"/>
  <c r="K85" i="2" s="1"/>
  <c r="O41" i="13"/>
  <c r="P41" i="13"/>
  <c r="N41" i="13"/>
  <c r="O71" i="11"/>
  <c r="N71" i="11"/>
  <c r="P71" i="11"/>
  <c r="J80" i="8"/>
  <c r="E81" i="8"/>
  <c r="N54" i="2"/>
  <c r="O54" i="2"/>
  <c r="P54" i="2"/>
  <c r="J15" i="7"/>
  <c r="K15" i="7" s="1"/>
  <c r="E16" i="7"/>
  <c r="N54" i="5"/>
  <c r="P54" i="5"/>
  <c r="O54" i="5"/>
  <c r="J29" i="10"/>
  <c r="E30" i="10"/>
  <c r="E16" i="9"/>
  <c r="J15" i="9"/>
  <c r="K15" i="9" s="1"/>
  <c r="E16" i="4"/>
  <c r="J15" i="4"/>
  <c r="K15" i="4" s="1"/>
  <c r="O41" i="7"/>
  <c r="P41" i="7"/>
  <c r="N41" i="7"/>
  <c r="N81" i="13"/>
  <c r="O81" i="13"/>
  <c r="P81" i="13"/>
  <c r="J67" i="4"/>
  <c r="E68" i="4"/>
  <c r="E18" i="2"/>
  <c r="J17" i="2"/>
  <c r="K17" i="2" s="1"/>
  <c r="E96" i="11" l="1"/>
  <c r="J95" i="11"/>
  <c r="K95" i="11" s="1"/>
  <c r="P94" i="11"/>
  <c r="N94" i="11"/>
  <c r="O94" i="11"/>
  <c r="E69" i="4"/>
  <c r="J68" i="4"/>
  <c r="P81" i="10"/>
  <c r="O81" i="10"/>
  <c r="N81" i="10"/>
  <c r="P85" i="7"/>
  <c r="O85" i="7"/>
  <c r="N85" i="7"/>
  <c r="N54" i="11"/>
  <c r="O54" i="11"/>
  <c r="P54" i="11"/>
  <c r="N82" i="13"/>
  <c r="P82" i="13"/>
  <c r="O82" i="13"/>
  <c r="J16" i="4"/>
  <c r="K16" i="4" s="1"/>
  <c r="E17" i="4"/>
  <c r="E17" i="7"/>
  <c r="J16" i="7"/>
  <c r="K16" i="7" s="1"/>
  <c r="O42" i="13"/>
  <c r="P42" i="13"/>
  <c r="N42" i="13"/>
  <c r="J56" i="4"/>
  <c r="E57" i="4"/>
  <c r="J82" i="10"/>
  <c r="K82" i="10" s="1"/>
  <c r="E83" i="10"/>
  <c r="E30" i="9"/>
  <c r="J29" i="9"/>
  <c r="K29" i="9" s="1"/>
  <c r="J31" i="5"/>
  <c r="K31" i="5" s="1"/>
  <c r="E32" i="5"/>
  <c r="P80" i="6"/>
  <c r="O80" i="6"/>
  <c r="N80" i="6"/>
  <c r="J42" i="5"/>
  <c r="K42" i="5" s="1"/>
  <c r="E43" i="5"/>
  <c r="J17" i="6"/>
  <c r="K17" i="6" s="1"/>
  <c r="E18" i="6"/>
  <c r="E83" i="4"/>
  <c r="J82" i="4"/>
  <c r="E18" i="10"/>
  <c r="J17" i="10"/>
  <c r="E32" i="8"/>
  <c r="J31" i="8"/>
  <c r="J29" i="7"/>
  <c r="K29" i="7" s="1"/>
  <c r="E30" i="7"/>
  <c r="E96" i="8"/>
  <c r="J95" i="8"/>
  <c r="J31" i="2"/>
  <c r="K31" i="2" s="1"/>
  <c r="E32" i="2"/>
  <c r="J95" i="10"/>
  <c r="K95" i="10" s="1"/>
  <c r="E96" i="10"/>
  <c r="P93" i="3"/>
  <c r="O93" i="3"/>
  <c r="N93" i="3"/>
  <c r="E97" i="4"/>
  <c r="J96" i="4"/>
  <c r="J95" i="9"/>
  <c r="K95" i="9" s="1"/>
  <c r="E96" i="9"/>
  <c r="N42" i="11"/>
  <c r="P42" i="11"/>
  <c r="O42" i="11"/>
  <c r="P16" i="6"/>
  <c r="O16" i="6"/>
  <c r="N16" i="6"/>
  <c r="E96" i="2"/>
  <c r="J95" i="2"/>
  <c r="K95" i="2" s="1"/>
  <c r="O30" i="2"/>
  <c r="P30" i="2"/>
  <c r="N30" i="2"/>
  <c r="J94" i="3"/>
  <c r="E95" i="3"/>
  <c r="P15" i="7"/>
  <c r="O15" i="7"/>
  <c r="N15" i="7"/>
  <c r="E58" i="9"/>
  <c r="J57" i="9"/>
  <c r="K57" i="9" s="1"/>
  <c r="E44" i="13"/>
  <c r="J43" i="13"/>
  <c r="K43" i="13" s="1"/>
  <c r="E71" i="13"/>
  <c r="J70" i="13"/>
  <c r="K70" i="13" s="1"/>
  <c r="P28" i="9"/>
  <c r="O28" i="9"/>
  <c r="N28" i="9"/>
  <c r="O30" i="5"/>
  <c r="N30" i="5"/>
  <c r="P30" i="5"/>
  <c r="E82" i="6"/>
  <c r="J81" i="6"/>
  <c r="K81" i="6" s="1"/>
  <c r="N41" i="5"/>
  <c r="P41" i="5"/>
  <c r="O41" i="5"/>
  <c r="J96" i="13"/>
  <c r="K96" i="13" s="1"/>
  <c r="E97" i="13"/>
  <c r="P28" i="13"/>
  <c r="N28" i="13"/>
  <c r="O28" i="13"/>
  <c r="E56" i="7"/>
  <c r="J55" i="7"/>
  <c r="K55" i="7" s="1"/>
  <c r="J42" i="4"/>
  <c r="E43" i="4"/>
  <c r="E44" i="9"/>
  <c r="J43" i="9"/>
  <c r="K43" i="9" s="1"/>
  <c r="O28" i="7"/>
  <c r="P28" i="7"/>
  <c r="N28" i="7"/>
  <c r="J96" i="7"/>
  <c r="K96" i="7" s="1"/>
  <c r="E97" i="7"/>
  <c r="P94" i="10"/>
  <c r="O94" i="10"/>
  <c r="N94" i="10"/>
  <c r="P94" i="9"/>
  <c r="O94" i="9"/>
  <c r="N94" i="9"/>
  <c r="O15" i="4"/>
  <c r="N15" i="4"/>
  <c r="P15" i="4"/>
  <c r="E57" i="10"/>
  <c r="J56" i="10"/>
  <c r="P55" i="6"/>
  <c r="N55" i="6"/>
  <c r="O55" i="6"/>
  <c r="N82" i="11"/>
  <c r="P82" i="11"/>
  <c r="O82" i="11"/>
  <c r="J16" i="11"/>
  <c r="K16" i="11" s="1"/>
  <c r="E17" i="11"/>
  <c r="P15" i="9"/>
  <c r="N15" i="9"/>
  <c r="O15" i="9"/>
  <c r="J16" i="9"/>
  <c r="K16" i="9" s="1"/>
  <c r="E17" i="9"/>
  <c r="P56" i="9"/>
  <c r="N56" i="9"/>
  <c r="O56" i="9"/>
  <c r="J30" i="4"/>
  <c r="K30" i="4" s="1"/>
  <c r="E31" i="4"/>
  <c r="P69" i="13"/>
  <c r="N69" i="13"/>
  <c r="O69" i="13"/>
  <c r="P42" i="2"/>
  <c r="O42" i="2"/>
  <c r="N42" i="2"/>
  <c r="O95" i="13"/>
  <c r="P95" i="13"/>
  <c r="N95" i="13"/>
  <c r="E30" i="13"/>
  <c r="J29" i="13"/>
  <c r="K29" i="13" s="1"/>
  <c r="J68" i="10"/>
  <c r="E69" i="10"/>
  <c r="P54" i="7"/>
  <c r="O54" i="7"/>
  <c r="N54" i="7"/>
  <c r="E83" i="9"/>
  <c r="J82" i="9"/>
  <c r="K82" i="9" s="1"/>
  <c r="O42" i="9"/>
  <c r="N42" i="9"/>
  <c r="P42" i="9"/>
  <c r="O16" i="13"/>
  <c r="N16" i="13"/>
  <c r="P16" i="13"/>
  <c r="E57" i="8"/>
  <c r="J56" i="8"/>
  <c r="J16" i="8"/>
  <c r="E17" i="8"/>
  <c r="O95" i="7"/>
  <c r="N95" i="7"/>
  <c r="P95" i="7"/>
  <c r="J43" i="7"/>
  <c r="K43" i="7" s="1"/>
  <c r="E44" i="7"/>
  <c r="J17" i="5"/>
  <c r="K17" i="5" s="1"/>
  <c r="E18" i="5"/>
  <c r="J83" i="3"/>
  <c r="E84" i="3"/>
  <c r="J82" i="5"/>
  <c r="K82" i="5" s="1"/>
  <c r="E83" i="5"/>
  <c r="O93" i="6"/>
  <c r="N93" i="6"/>
  <c r="P93" i="6"/>
  <c r="O81" i="9"/>
  <c r="N81" i="9"/>
  <c r="P81" i="9"/>
  <c r="N42" i="7"/>
  <c r="P42" i="7"/>
  <c r="O42" i="7"/>
  <c r="O16" i="5"/>
  <c r="P16" i="5"/>
  <c r="N16" i="5"/>
  <c r="P88" i="3"/>
  <c r="O88" i="3"/>
  <c r="N88" i="3"/>
  <c r="N55" i="5"/>
  <c r="O55" i="5"/>
  <c r="P55" i="5"/>
  <c r="E30" i="11"/>
  <c r="J29" i="11"/>
  <c r="K29" i="11" s="1"/>
  <c r="P81" i="5"/>
  <c r="O81" i="5"/>
  <c r="N81" i="5"/>
  <c r="N57" i="13"/>
  <c r="P57" i="13"/>
  <c r="O57" i="13"/>
  <c r="E70" i="7"/>
  <c r="J69" i="7"/>
  <c r="K69" i="7" s="1"/>
  <c r="E95" i="6"/>
  <c r="J94" i="6"/>
  <c r="K94" i="6" s="1"/>
  <c r="E44" i="6"/>
  <c r="J43" i="6"/>
  <c r="E30" i="6"/>
  <c r="J29" i="6"/>
  <c r="K29" i="6" s="1"/>
  <c r="P69" i="2"/>
  <c r="N69" i="2"/>
  <c r="O69" i="2"/>
  <c r="E72" i="9"/>
  <c r="J72" i="9" s="1"/>
  <c r="K72" i="9" s="1"/>
  <c r="J71" i="9"/>
  <c r="K71" i="9" s="1"/>
  <c r="E43" i="3"/>
  <c r="J42" i="3"/>
  <c r="E71" i="3"/>
  <c r="J70" i="3"/>
  <c r="O55" i="2"/>
  <c r="P55" i="2"/>
  <c r="N55" i="2"/>
  <c r="J30" i="10"/>
  <c r="E31" i="10"/>
  <c r="J56" i="5"/>
  <c r="K56" i="5" s="1"/>
  <c r="E57" i="5"/>
  <c r="J43" i="2"/>
  <c r="K43" i="2" s="1"/>
  <c r="E44" i="2"/>
  <c r="E57" i="3"/>
  <c r="J56" i="3"/>
  <c r="J17" i="13"/>
  <c r="K17" i="13" s="1"/>
  <c r="E18" i="13"/>
  <c r="J69" i="8"/>
  <c r="E70" i="8"/>
  <c r="N17" i="2"/>
  <c r="P17" i="2"/>
  <c r="O17" i="2"/>
  <c r="J81" i="8"/>
  <c r="E82" i="8"/>
  <c r="P85" i="2"/>
  <c r="N85" i="2"/>
  <c r="O85" i="2"/>
  <c r="P28" i="11"/>
  <c r="O28" i="11"/>
  <c r="N28" i="11"/>
  <c r="E59" i="13"/>
  <c r="J59" i="13" s="1"/>
  <c r="K59" i="13" s="1"/>
  <c r="J58" i="13"/>
  <c r="K58" i="13" s="1"/>
  <c r="E95" i="5"/>
  <c r="J94" i="5"/>
  <c r="K94" i="5" s="1"/>
  <c r="N17" i="3"/>
  <c r="O17" i="3"/>
  <c r="P17" i="3"/>
  <c r="N68" i="7"/>
  <c r="P68" i="7"/>
  <c r="O68" i="7"/>
  <c r="J69" i="6"/>
  <c r="E70" i="6"/>
  <c r="J68" i="5"/>
  <c r="K68" i="5" s="1"/>
  <c r="E69" i="5"/>
  <c r="O42" i="6"/>
  <c r="N42" i="6"/>
  <c r="P42" i="6"/>
  <c r="J44" i="10"/>
  <c r="E45" i="10"/>
  <c r="E71" i="2"/>
  <c r="J70" i="2"/>
  <c r="K70" i="2" s="1"/>
  <c r="J30" i="3"/>
  <c r="K30" i="3" s="1"/>
  <c r="E31" i="3"/>
  <c r="O70" i="9"/>
  <c r="P70" i="9"/>
  <c r="N70" i="9"/>
  <c r="P41" i="3"/>
  <c r="N41" i="3"/>
  <c r="O41" i="3"/>
  <c r="J56" i="2"/>
  <c r="K56" i="2" s="1"/>
  <c r="E57" i="2"/>
  <c r="P75" i="3"/>
  <c r="N75" i="3"/>
  <c r="O75" i="3"/>
  <c r="O29" i="4"/>
  <c r="N29" i="4"/>
  <c r="P29" i="4"/>
  <c r="O67" i="10"/>
  <c r="P67" i="10"/>
  <c r="N67" i="10"/>
  <c r="N28" i="6"/>
  <c r="P28" i="6"/>
  <c r="O28" i="6"/>
  <c r="E19" i="2"/>
  <c r="J18" i="2"/>
  <c r="K18" i="2" s="1"/>
  <c r="O84" i="2"/>
  <c r="P84" i="2"/>
  <c r="N84" i="2"/>
  <c r="E46" i="8"/>
  <c r="J46" i="8" s="1"/>
  <c r="J45" i="8"/>
  <c r="P84" i="7"/>
  <c r="O84" i="7"/>
  <c r="N84" i="7"/>
  <c r="E44" i="11"/>
  <c r="J43" i="11"/>
  <c r="K43" i="11" s="1"/>
  <c r="O93" i="5"/>
  <c r="P93" i="5"/>
  <c r="N93" i="5"/>
  <c r="J18" i="3"/>
  <c r="K18" i="3" s="1"/>
  <c r="E19" i="3"/>
  <c r="P68" i="6"/>
  <c r="O68" i="6"/>
  <c r="N68" i="6"/>
  <c r="N67" i="5"/>
  <c r="P67" i="5"/>
  <c r="O67" i="5"/>
  <c r="O94" i="2"/>
  <c r="P94" i="2"/>
  <c r="N94" i="2"/>
  <c r="J55" i="11"/>
  <c r="K55" i="11" s="1"/>
  <c r="E56" i="11"/>
  <c r="E57" i="6"/>
  <c r="J56" i="6"/>
  <c r="N29" i="3"/>
  <c r="P29" i="3"/>
  <c r="O29" i="3"/>
  <c r="E84" i="11"/>
  <c r="J83" i="11"/>
  <c r="K83" i="11" s="1"/>
  <c r="J83" i="13"/>
  <c r="K83" i="13" s="1"/>
  <c r="E84" i="13"/>
  <c r="P15" i="11"/>
  <c r="O15" i="11"/>
  <c r="N15" i="11"/>
  <c r="O95" i="11" l="1"/>
  <c r="N95" i="11"/>
  <c r="P95" i="11"/>
  <c r="J96" i="11"/>
  <c r="K96" i="11" s="1"/>
  <c r="E97" i="11"/>
  <c r="O59" i="13"/>
  <c r="P59" i="13"/>
  <c r="N59" i="13"/>
  <c r="J82" i="6"/>
  <c r="K82" i="6" s="1"/>
  <c r="E83" i="6"/>
  <c r="J97" i="4"/>
  <c r="E98" i="4"/>
  <c r="J98" i="4" s="1"/>
  <c r="P42" i="5"/>
  <c r="N42" i="5"/>
  <c r="O42" i="5"/>
  <c r="J83" i="10"/>
  <c r="K83" i="10" s="1"/>
  <c r="E84" i="10"/>
  <c r="J69" i="4"/>
  <c r="E70" i="4"/>
  <c r="E85" i="13"/>
  <c r="J85" i="13" s="1"/>
  <c r="K85" i="13" s="1"/>
  <c r="J84" i="13"/>
  <c r="K84" i="13" s="1"/>
  <c r="E58" i="6"/>
  <c r="J57" i="6"/>
  <c r="J57" i="3"/>
  <c r="E58" i="3"/>
  <c r="J95" i="6"/>
  <c r="K95" i="6" s="1"/>
  <c r="E96" i="6"/>
  <c r="E18" i="8"/>
  <c r="J17" i="8"/>
  <c r="P43" i="9"/>
  <c r="O43" i="9"/>
  <c r="N43" i="9"/>
  <c r="P43" i="13"/>
  <c r="O43" i="13"/>
  <c r="N43" i="13"/>
  <c r="J96" i="8"/>
  <c r="E97" i="8"/>
  <c r="N82" i="10"/>
  <c r="P82" i="10"/>
  <c r="O82" i="10"/>
  <c r="J17" i="4"/>
  <c r="K17" i="4" s="1"/>
  <c r="E18" i="4"/>
  <c r="O72" i="9"/>
  <c r="P72" i="9"/>
  <c r="N72" i="9"/>
  <c r="J95" i="3"/>
  <c r="E96" i="3"/>
  <c r="J17" i="7"/>
  <c r="K17" i="7" s="1"/>
  <c r="E18" i="7"/>
  <c r="P83" i="13"/>
  <c r="O83" i="13"/>
  <c r="N83" i="13"/>
  <c r="N43" i="11"/>
  <c r="P43" i="11"/>
  <c r="O43" i="11"/>
  <c r="J57" i="2"/>
  <c r="K57" i="2" s="1"/>
  <c r="E58" i="2"/>
  <c r="J31" i="3"/>
  <c r="K31" i="3" s="1"/>
  <c r="E32" i="3"/>
  <c r="J44" i="2"/>
  <c r="K44" i="2" s="1"/>
  <c r="E45" i="2"/>
  <c r="O69" i="7"/>
  <c r="N69" i="7"/>
  <c r="P69" i="7"/>
  <c r="P29" i="11"/>
  <c r="N29" i="11"/>
  <c r="O29" i="11"/>
  <c r="E19" i="5"/>
  <c r="J18" i="5"/>
  <c r="K18" i="5" s="1"/>
  <c r="P29" i="13"/>
  <c r="O29" i="13"/>
  <c r="N29" i="13"/>
  <c r="J17" i="9"/>
  <c r="K17" i="9" s="1"/>
  <c r="E18" i="9"/>
  <c r="J57" i="10"/>
  <c r="E58" i="10"/>
  <c r="J44" i="9"/>
  <c r="K44" i="9" s="1"/>
  <c r="E45" i="9"/>
  <c r="J97" i="13"/>
  <c r="K97" i="13" s="1"/>
  <c r="E98" i="13"/>
  <c r="J98" i="13" s="1"/>
  <c r="K98" i="13" s="1"/>
  <c r="E45" i="13"/>
  <c r="J44" i="13"/>
  <c r="K44" i="13" s="1"/>
  <c r="E31" i="7"/>
  <c r="J30" i="7"/>
  <c r="K30" i="7" s="1"/>
  <c r="J18" i="10"/>
  <c r="E19" i="10"/>
  <c r="E58" i="4"/>
  <c r="J57" i="4"/>
  <c r="N16" i="4"/>
  <c r="P16" i="4"/>
  <c r="O16" i="4"/>
  <c r="O94" i="6"/>
  <c r="N94" i="6"/>
  <c r="P94" i="6"/>
  <c r="E85" i="3"/>
  <c r="J85" i="3" s="1"/>
  <c r="J84" i="3"/>
  <c r="E70" i="10"/>
  <c r="J69" i="10"/>
  <c r="P16" i="11"/>
  <c r="N16" i="11"/>
  <c r="O16" i="11"/>
  <c r="E72" i="13"/>
  <c r="J72" i="13" s="1"/>
  <c r="K72" i="13" s="1"/>
  <c r="J71" i="13"/>
  <c r="K71" i="13" s="1"/>
  <c r="J56" i="11"/>
  <c r="K56" i="11" s="1"/>
  <c r="E57" i="11"/>
  <c r="N83" i="11"/>
  <c r="P83" i="11"/>
  <c r="O83" i="11"/>
  <c r="P55" i="11"/>
  <c r="N55" i="11"/>
  <c r="O55" i="11"/>
  <c r="J44" i="11"/>
  <c r="K44" i="11" s="1"/>
  <c r="E45" i="11"/>
  <c r="P56" i="2"/>
  <c r="N56" i="2"/>
  <c r="O56" i="2"/>
  <c r="O30" i="3"/>
  <c r="P30" i="3"/>
  <c r="N30" i="3"/>
  <c r="J69" i="5"/>
  <c r="K69" i="5" s="1"/>
  <c r="E70" i="5"/>
  <c r="P43" i="2"/>
  <c r="N43" i="2"/>
  <c r="O43" i="2"/>
  <c r="J70" i="7"/>
  <c r="K70" i="7" s="1"/>
  <c r="E71" i="7"/>
  <c r="J30" i="11"/>
  <c r="K30" i="11" s="1"/>
  <c r="E31" i="11"/>
  <c r="N17" i="5"/>
  <c r="P17" i="5"/>
  <c r="O17" i="5"/>
  <c r="N82" i="9"/>
  <c r="O82" i="9"/>
  <c r="P82" i="9"/>
  <c r="J30" i="13"/>
  <c r="K30" i="13" s="1"/>
  <c r="E31" i="13"/>
  <c r="N16" i="9"/>
  <c r="P16" i="9"/>
  <c r="O16" i="9"/>
  <c r="J43" i="4"/>
  <c r="E44" i="4"/>
  <c r="P96" i="13"/>
  <c r="O96" i="13"/>
  <c r="N96" i="13"/>
  <c r="P57" i="9"/>
  <c r="O57" i="9"/>
  <c r="N57" i="9"/>
  <c r="N29" i="7"/>
  <c r="P29" i="7"/>
  <c r="O29" i="7"/>
  <c r="P70" i="2"/>
  <c r="N70" i="2"/>
  <c r="O70" i="2"/>
  <c r="J71" i="3"/>
  <c r="E72" i="3"/>
  <c r="J72" i="3" s="1"/>
  <c r="J57" i="8"/>
  <c r="E58" i="8"/>
  <c r="J96" i="10"/>
  <c r="K96" i="10" s="1"/>
  <c r="E97" i="10"/>
  <c r="E20" i="3"/>
  <c r="J20" i="3" s="1"/>
  <c r="J19" i="3"/>
  <c r="E20" i="2"/>
  <c r="J20" i="2" s="1"/>
  <c r="K20" i="2" s="1"/>
  <c r="J19" i="2"/>
  <c r="K19" i="2" s="1"/>
  <c r="J71" i="2"/>
  <c r="K71" i="2" s="1"/>
  <c r="E72" i="2"/>
  <c r="J72" i="2" s="1"/>
  <c r="K72" i="2" s="1"/>
  <c r="J70" i="6"/>
  <c r="E71" i="6"/>
  <c r="O94" i="5"/>
  <c r="P94" i="5"/>
  <c r="N94" i="5"/>
  <c r="P56" i="5"/>
  <c r="O56" i="5"/>
  <c r="N56" i="5"/>
  <c r="J30" i="6"/>
  <c r="K30" i="6" s="1"/>
  <c r="E31" i="6"/>
  <c r="O43" i="7"/>
  <c r="N43" i="7"/>
  <c r="P43" i="7"/>
  <c r="E32" i="4"/>
  <c r="J31" i="4"/>
  <c r="K31" i="4" s="1"/>
  <c r="P96" i="7"/>
  <c r="O96" i="7"/>
  <c r="N96" i="7"/>
  <c r="P55" i="7"/>
  <c r="O55" i="7"/>
  <c r="N55" i="7"/>
  <c r="N95" i="2"/>
  <c r="P95" i="2"/>
  <c r="O95" i="2"/>
  <c r="E97" i="9"/>
  <c r="J96" i="9"/>
  <c r="K96" i="9" s="1"/>
  <c r="P95" i="10"/>
  <c r="N95" i="10"/>
  <c r="O95" i="10"/>
  <c r="J32" i="8"/>
  <c r="E33" i="8"/>
  <c r="J33" i="8" s="1"/>
  <c r="J18" i="6"/>
  <c r="K18" i="6" s="1"/>
  <c r="E19" i="6"/>
  <c r="P31" i="5"/>
  <c r="O31" i="5"/>
  <c r="N31" i="5"/>
  <c r="N68" i="5"/>
  <c r="P68" i="5"/>
  <c r="O68" i="5"/>
  <c r="E71" i="8"/>
  <c r="J70" i="8"/>
  <c r="E58" i="5"/>
  <c r="J57" i="5"/>
  <c r="K57" i="5" s="1"/>
  <c r="E45" i="7"/>
  <c r="J44" i="7"/>
  <c r="J83" i="9"/>
  <c r="K83" i="9" s="1"/>
  <c r="E84" i="9"/>
  <c r="J83" i="4"/>
  <c r="E84" i="4"/>
  <c r="E33" i="5"/>
  <c r="J33" i="5" s="1"/>
  <c r="K33" i="5" s="1"/>
  <c r="J32" i="5"/>
  <c r="K32" i="5" s="1"/>
  <c r="P18" i="3"/>
  <c r="N18" i="3"/>
  <c r="O18" i="3"/>
  <c r="J45" i="10"/>
  <c r="E46" i="10"/>
  <c r="J46" i="10" s="1"/>
  <c r="J95" i="5"/>
  <c r="K95" i="5" s="1"/>
  <c r="E96" i="5"/>
  <c r="J18" i="13"/>
  <c r="K18" i="13" s="1"/>
  <c r="E19" i="13"/>
  <c r="J31" i="10"/>
  <c r="E32" i="10"/>
  <c r="J43" i="3"/>
  <c r="E44" i="3"/>
  <c r="E84" i="5"/>
  <c r="J83" i="5"/>
  <c r="K83" i="5" s="1"/>
  <c r="P30" i="4"/>
  <c r="O30" i="4"/>
  <c r="N30" i="4"/>
  <c r="J56" i="7"/>
  <c r="K56" i="7" s="1"/>
  <c r="E57" i="7"/>
  <c r="E97" i="2"/>
  <c r="J96" i="2"/>
  <c r="K96" i="2" s="1"/>
  <c r="O95" i="9"/>
  <c r="N95" i="9"/>
  <c r="P95" i="9"/>
  <c r="J32" i="2"/>
  <c r="K32" i="2" s="1"/>
  <c r="E33" i="2"/>
  <c r="J33" i="2" s="1"/>
  <c r="K33" i="2" s="1"/>
  <c r="P17" i="6"/>
  <c r="O17" i="6"/>
  <c r="N17" i="6"/>
  <c r="O29" i="9"/>
  <c r="P29" i="9"/>
  <c r="N29" i="9"/>
  <c r="J84" i="11"/>
  <c r="K84" i="11" s="1"/>
  <c r="E85" i="11"/>
  <c r="J85" i="11" s="1"/>
  <c r="K85" i="11" s="1"/>
  <c r="O18" i="2"/>
  <c r="P18" i="2"/>
  <c r="N18" i="2"/>
  <c r="P29" i="6"/>
  <c r="N29" i="6"/>
  <c r="O29" i="6"/>
  <c r="J97" i="7"/>
  <c r="K97" i="7" s="1"/>
  <c r="E98" i="7"/>
  <c r="J98" i="7" s="1"/>
  <c r="K98" i="7" s="1"/>
  <c r="J58" i="9"/>
  <c r="K58" i="9" s="1"/>
  <c r="E59" i="9"/>
  <c r="J59" i="9" s="1"/>
  <c r="K59" i="9" s="1"/>
  <c r="P58" i="13"/>
  <c r="N58" i="13"/>
  <c r="O58" i="13"/>
  <c r="J82" i="8"/>
  <c r="E83" i="8"/>
  <c r="O17" i="13"/>
  <c r="N17" i="13"/>
  <c r="P17" i="13"/>
  <c r="O71" i="9"/>
  <c r="P71" i="9"/>
  <c r="N71" i="9"/>
  <c r="E45" i="6"/>
  <c r="J44" i="6"/>
  <c r="P82" i="5"/>
  <c r="O82" i="5"/>
  <c r="N82" i="5"/>
  <c r="J17" i="11"/>
  <c r="K17" i="11" s="1"/>
  <c r="E18" i="11"/>
  <c r="N81" i="6"/>
  <c r="P81" i="6"/>
  <c r="O81" i="6"/>
  <c r="P70" i="13"/>
  <c r="N70" i="13"/>
  <c r="O70" i="13"/>
  <c r="O31" i="2"/>
  <c r="P31" i="2"/>
  <c r="N31" i="2"/>
  <c r="E44" i="5"/>
  <c r="J43" i="5"/>
  <c r="K43" i="5" s="1"/>
  <c r="J30" i="9"/>
  <c r="K30" i="9" s="1"/>
  <c r="E31" i="9"/>
  <c r="O16" i="7"/>
  <c r="N16" i="7"/>
  <c r="P16" i="7"/>
  <c r="E98" i="11" l="1"/>
  <c r="J98" i="11" s="1"/>
  <c r="K98" i="11" s="1"/>
  <c r="J97" i="11"/>
  <c r="K97" i="11" s="1"/>
  <c r="O96" i="11"/>
  <c r="P96" i="11"/>
  <c r="N96" i="11"/>
  <c r="O33" i="2"/>
  <c r="N33" i="2"/>
  <c r="P33" i="2"/>
  <c r="O83" i="9"/>
  <c r="P83" i="9"/>
  <c r="N83" i="9"/>
  <c r="J32" i="4"/>
  <c r="E33" i="4"/>
  <c r="J33" i="4" s="1"/>
  <c r="J32" i="3"/>
  <c r="E33" i="3"/>
  <c r="J33" i="3" s="1"/>
  <c r="J58" i="6"/>
  <c r="E59" i="6"/>
  <c r="J59" i="6" s="1"/>
  <c r="J83" i="8"/>
  <c r="E84" i="8"/>
  <c r="N97" i="7"/>
  <c r="O97" i="7"/>
  <c r="P97" i="7"/>
  <c r="P84" i="11"/>
  <c r="N84" i="11"/>
  <c r="O84" i="11"/>
  <c r="P32" i="2"/>
  <c r="O32" i="2"/>
  <c r="N32" i="2"/>
  <c r="O20" i="2"/>
  <c r="N20" i="2"/>
  <c r="P20" i="2"/>
  <c r="O44" i="13"/>
  <c r="P44" i="13"/>
  <c r="N44" i="13"/>
  <c r="J18" i="9"/>
  <c r="K18" i="9" s="1"/>
  <c r="E19" i="9"/>
  <c r="P31" i="3"/>
  <c r="O31" i="3"/>
  <c r="N31" i="3"/>
  <c r="J97" i="8"/>
  <c r="E98" i="8"/>
  <c r="J98" i="8" s="1"/>
  <c r="O84" i="13"/>
  <c r="N84" i="13"/>
  <c r="P84" i="13"/>
  <c r="P85" i="11"/>
  <c r="N85" i="11"/>
  <c r="O85" i="11"/>
  <c r="J32" i="10"/>
  <c r="E33" i="10"/>
  <c r="J33" i="10" s="1"/>
  <c r="P19" i="2"/>
  <c r="O19" i="2"/>
  <c r="N19" i="2"/>
  <c r="J31" i="7"/>
  <c r="E32" i="7"/>
  <c r="J45" i="6"/>
  <c r="E46" i="6"/>
  <c r="J46" i="6" s="1"/>
  <c r="E20" i="13"/>
  <c r="J20" i="13" s="1"/>
  <c r="K20" i="13" s="1"/>
  <c r="J19" i="13"/>
  <c r="K19" i="13" s="1"/>
  <c r="J45" i="7"/>
  <c r="E46" i="7"/>
  <c r="J46" i="7" s="1"/>
  <c r="J70" i="5"/>
  <c r="K70" i="5" s="1"/>
  <c r="E71" i="5"/>
  <c r="J45" i="11"/>
  <c r="K45" i="11" s="1"/>
  <c r="E46" i="11"/>
  <c r="J46" i="11" s="1"/>
  <c r="K46" i="11" s="1"/>
  <c r="E58" i="11"/>
  <c r="J57" i="11"/>
  <c r="K57" i="11" s="1"/>
  <c r="J70" i="10"/>
  <c r="E71" i="10"/>
  <c r="E46" i="13"/>
  <c r="J46" i="13" s="1"/>
  <c r="K46" i="13" s="1"/>
  <c r="J45" i="13"/>
  <c r="K45" i="13" s="1"/>
  <c r="P17" i="9"/>
  <c r="O17" i="9"/>
  <c r="N17" i="9"/>
  <c r="E59" i="2"/>
  <c r="J59" i="2" s="1"/>
  <c r="K59" i="2" s="1"/>
  <c r="J58" i="2"/>
  <c r="K58" i="2" s="1"/>
  <c r="J18" i="7"/>
  <c r="E19" i="7"/>
  <c r="J18" i="8"/>
  <c r="E19" i="8"/>
  <c r="N85" i="13"/>
  <c r="P85" i="13"/>
  <c r="O85" i="13"/>
  <c r="P98" i="7"/>
  <c r="N98" i="7"/>
  <c r="O98" i="7"/>
  <c r="N56" i="7"/>
  <c r="O56" i="7"/>
  <c r="P56" i="7"/>
  <c r="N18" i="13"/>
  <c r="O18" i="13"/>
  <c r="P18" i="13"/>
  <c r="P32" i="5"/>
  <c r="O32" i="5"/>
  <c r="N32" i="5"/>
  <c r="O57" i="5"/>
  <c r="N57" i="5"/>
  <c r="P57" i="5"/>
  <c r="E32" i="13"/>
  <c r="J31" i="13"/>
  <c r="K31" i="13" s="1"/>
  <c r="J31" i="11"/>
  <c r="K31" i="11" s="1"/>
  <c r="E32" i="11"/>
  <c r="P69" i="5"/>
  <c r="N69" i="5"/>
  <c r="O69" i="5"/>
  <c r="O44" i="11"/>
  <c r="N44" i="11"/>
  <c r="P44" i="11"/>
  <c r="O56" i="11"/>
  <c r="P56" i="11"/>
  <c r="N56" i="11"/>
  <c r="O98" i="13"/>
  <c r="N98" i="13"/>
  <c r="P98" i="13"/>
  <c r="O57" i="2"/>
  <c r="N57" i="2"/>
  <c r="P57" i="2"/>
  <c r="O17" i="7"/>
  <c r="N17" i="7"/>
  <c r="P17" i="7"/>
  <c r="E97" i="6"/>
  <c r="J96" i="6"/>
  <c r="K96" i="6" s="1"/>
  <c r="J70" i="4"/>
  <c r="E71" i="4"/>
  <c r="N83" i="5"/>
  <c r="P83" i="5"/>
  <c r="O83" i="5"/>
  <c r="J58" i="5"/>
  <c r="K58" i="5" s="1"/>
  <c r="E59" i="5"/>
  <c r="J59" i="5" s="1"/>
  <c r="K59" i="5" s="1"/>
  <c r="E98" i="10"/>
  <c r="J98" i="10" s="1"/>
  <c r="J97" i="10"/>
  <c r="P30" i="11"/>
  <c r="O30" i="11"/>
  <c r="N30" i="11"/>
  <c r="J96" i="3"/>
  <c r="E97" i="3"/>
  <c r="E84" i="6"/>
  <c r="J83" i="6"/>
  <c r="K83" i="6" s="1"/>
  <c r="N17" i="11"/>
  <c r="P17" i="11"/>
  <c r="O17" i="11"/>
  <c r="P96" i="2"/>
  <c r="N96" i="2"/>
  <c r="O96" i="2"/>
  <c r="J84" i="5"/>
  <c r="K84" i="5" s="1"/>
  <c r="E85" i="5"/>
  <c r="J85" i="5" s="1"/>
  <c r="K85" i="5" s="1"/>
  <c r="P95" i="5"/>
  <c r="O95" i="5"/>
  <c r="N95" i="5"/>
  <c r="J84" i="4"/>
  <c r="E85" i="4"/>
  <c r="J85" i="4" s="1"/>
  <c r="J19" i="6"/>
  <c r="K19" i="6" s="1"/>
  <c r="E20" i="6"/>
  <c r="J20" i="6" s="1"/>
  <c r="J97" i="9"/>
  <c r="K97" i="9" s="1"/>
  <c r="E98" i="9"/>
  <c r="J98" i="9" s="1"/>
  <c r="K98" i="9" s="1"/>
  <c r="P30" i="6"/>
  <c r="O30" i="6"/>
  <c r="N30" i="6"/>
  <c r="P96" i="10"/>
  <c r="N96" i="10"/>
  <c r="O96" i="10"/>
  <c r="J71" i="7"/>
  <c r="K71" i="7" s="1"/>
  <c r="E72" i="7"/>
  <c r="J72" i="7" s="1"/>
  <c r="K72" i="7" s="1"/>
  <c r="O72" i="13"/>
  <c r="P72" i="13"/>
  <c r="N72" i="13"/>
  <c r="J19" i="10"/>
  <c r="E20" i="10"/>
  <c r="J20" i="10" s="1"/>
  <c r="J45" i="9"/>
  <c r="K45" i="9" s="1"/>
  <c r="E46" i="9"/>
  <c r="J46" i="9" s="1"/>
  <c r="K46" i="9" s="1"/>
  <c r="P17" i="4"/>
  <c r="O17" i="4"/>
  <c r="N17" i="4"/>
  <c r="J58" i="3"/>
  <c r="E59" i="3"/>
  <c r="J59" i="3" s="1"/>
  <c r="E85" i="10"/>
  <c r="J85" i="10" s="1"/>
  <c r="J84" i="10"/>
  <c r="O82" i="6"/>
  <c r="P82" i="6"/>
  <c r="N82" i="6"/>
  <c r="J31" i="9"/>
  <c r="K31" i="9" s="1"/>
  <c r="E32" i="9"/>
  <c r="O33" i="5"/>
  <c r="P33" i="5"/>
  <c r="N33" i="5"/>
  <c r="J31" i="6"/>
  <c r="K31" i="6" s="1"/>
  <c r="E32" i="6"/>
  <c r="P97" i="13"/>
  <c r="O97" i="13"/>
  <c r="N97" i="13"/>
  <c r="J18" i="4"/>
  <c r="K18" i="4" s="1"/>
  <c r="E19" i="4"/>
  <c r="P43" i="5"/>
  <c r="O43" i="5"/>
  <c r="N43" i="5"/>
  <c r="O59" i="9"/>
  <c r="N59" i="9"/>
  <c r="P59" i="9"/>
  <c r="E98" i="2"/>
  <c r="J98" i="2" s="1"/>
  <c r="K98" i="2" s="1"/>
  <c r="J97" i="2"/>
  <c r="K97" i="2" s="1"/>
  <c r="J44" i="3"/>
  <c r="E45" i="3"/>
  <c r="J71" i="8"/>
  <c r="E72" i="8"/>
  <c r="J72" i="8" s="1"/>
  <c r="O18" i="6"/>
  <c r="P18" i="6"/>
  <c r="N18" i="6"/>
  <c r="O72" i="2"/>
  <c r="N72" i="2"/>
  <c r="P72" i="2"/>
  <c r="J58" i="8"/>
  <c r="E59" i="8"/>
  <c r="J59" i="8" s="1"/>
  <c r="J44" i="4"/>
  <c r="E45" i="4"/>
  <c r="P70" i="7"/>
  <c r="N70" i="7"/>
  <c r="O70" i="7"/>
  <c r="O44" i="9"/>
  <c r="P44" i="9"/>
  <c r="N44" i="9"/>
  <c r="P18" i="5"/>
  <c r="N18" i="5"/>
  <c r="O18" i="5"/>
  <c r="J45" i="2"/>
  <c r="K45" i="2" s="1"/>
  <c r="E46" i="2"/>
  <c r="J46" i="2" s="1"/>
  <c r="K46" i="2" s="1"/>
  <c r="N83" i="10"/>
  <c r="P83" i="10"/>
  <c r="O83" i="10"/>
  <c r="E19" i="11"/>
  <c r="J18" i="11"/>
  <c r="K18" i="11" s="1"/>
  <c r="J96" i="5"/>
  <c r="K96" i="5" s="1"/>
  <c r="E97" i="5"/>
  <c r="O96" i="9"/>
  <c r="P96" i="9"/>
  <c r="N96" i="9"/>
  <c r="J71" i="6"/>
  <c r="E72" i="6"/>
  <c r="J72" i="6" s="1"/>
  <c r="O30" i="13"/>
  <c r="N30" i="13"/>
  <c r="P30" i="13"/>
  <c r="P71" i="13"/>
  <c r="O71" i="13"/>
  <c r="N71" i="13"/>
  <c r="J58" i="4"/>
  <c r="E59" i="4"/>
  <c r="J59" i="4" s="1"/>
  <c r="P95" i="6"/>
  <c r="O95" i="6"/>
  <c r="N95" i="6"/>
  <c r="N30" i="9"/>
  <c r="O30" i="9"/>
  <c r="P30" i="9"/>
  <c r="J44" i="5"/>
  <c r="K44" i="5" s="1"/>
  <c r="E45" i="5"/>
  <c r="P58" i="9"/>
  <c r="N58" i="9"/>
  <c r="O58" i="9"/>
  <c r="J57" i="7"/>
  <c r="E58" i="7"/>
  <c r="J84" i="9"/>
  <c r="K84" i="9" s="1"/>
  <c r="E85" i="9"/>
  <c r="J85" i="9" s="1"/>
  <c r="K85" i="9" s="1"/>
  <c r="P31" i="4"/>
  <c r="O31" i="4"/>
  <c r="N31" i="4"/>
  <c r="P71" i="2"/>
  <c r="N71" i="2"/>
  <c r="O71" i="2"/>
  <c r="P30" i="7"/>
  <c r="N30" i="7"/>
  <c r="O30" i="7"/>
  <c r="J58" i="10"/>
  <c r="E59" i="10"/>
  <c r="J59" i="10" s="1"/>
  <c r="J19" i="5"/>
  <c r="K19" i="5" s="1"/>
  <c r="E20" i="5"/>
  <c r="J20" i="5" s="1"/>
  <c r="K20" i="5" s="1"/>
  <c r="P44" i="2"/>
  <c r="N44" i="2"/>
  <c r="O44" i="2"/>
  <c r="O97" i="11" l="1"/>
  <c r="N97" i="11"/>
  <c r="P97" i="11"/>
  <c r="N98" i="11"/>
  <c r="O98" i="11"/>
  <c r="P98" i="11"/>
  <c r="P96" i="5"/>
  <c r="O96" i="5"/>
  <c r="N96" i="5"/>
  <c r="P98" i="2"/>
  <c r="O98" i="2"/>
  <c r="N98" i="2"/>
  <c r="O18" i="11"/>
  <c r="P18" i="11"/>
  <c r="N18" i="11"/>
  <c r="E46" i="4"/>
  <c r="J46" i="4" s="1"/>
  <c r="J45" i="4"/>
  <c r="J32" i="9"/>
  <c r="K32" i="9" s="1"/>
  <c r="E33" i="9"/>
  <c r="J33" i="9" s="1"/>
  <c r="K33" i="9" s="1"/>
  <c r="E33" i="11"/>
  <c r="J33" i="11" s="1"/>
  <c r="K33" i="11" s="1"/>
  <c r="J32" i="11"/>
  <c r="K32" i="11" s="1"/>
  <c r="J19" i="7"/>
  <c r="E20" i="7"/>
  <c r="J20" i="7" s="1"/>
  <c r="N46" i="13"/>
  <c r="P46" i="13"/>
  <c r="O46" i="13"/>
  <c r="O70" i="5"/>
  <c r="P70" i="5"/>
  <c r="N70" i="5"/>
  <c r="P45" i="13"/>
  <c r="N45" i="13"/>
  <c r="O45" i="13"/>
  <c r="E72" i="5"/>
  <c r="J72" i="5" s="1"/>
  <c r="K72" i="5" s="1"/>
  <c r="J71" i="5"/>
  <c r="K71" i="5" s="1"/>
  <c r="J45" i="5"/>
  <c r="K45" i="5" s="1"/>
  <c r="E46" i="5"/>
  <c r="J46" i="5" s="1"/>
  <c r="K46" i="5" s="1"/>
  <c r="J19" i="11"/>
  <c r="K19" i="11" s="1"/>
  <c r="E20" i="11"/>
  <c r="J20" i="11" s="1"/>
  <c r="K20" i="11" s="1"/>
  <c r="P31" i="9"/>
  <c r="N31" i="9"/>
  <c r="O31" i="9"/>
  <c r="P31" i="11"/>
  <c r="N31" i="11"/>
  <c r="O31" i="11"/>
  <c r="J71" i="10"/>
  <c r="E72" i="10"/>
  <c r="J72" i="10" s="1"/>
  <c r="J19" i="9"/>
  <c r="K19" i="9" s="1"/>
  <c r="E20" i="9"/>
  <c r="J20" i="9" s="1"/>
  <c r="K20" i="9" s="1"/>
  <c r="O18" i="4"/>
  <c r="N18" i="4"/>
  <c r="P18" i="4"/>
  <c r="J32" i="7"/>
  <c r="E33" i="7"/>
  <c r="J33" i="7" s="1"/>
  <c r="N85" i="9"/>
  <c r="P85" i="9"/>
  <c r="O85" i="9"/>
  <c r="P44" i="5"/>
  <c r="N44" i="5"/>
  <c r="O44" i="5"/>
  <c r="J71" i="4"/>
  <c r="E72" i="4"/>
  <c r="J72" i="4" s="1"/>
  <c r="O31" i="13"/>
  <c r="P31" i="13"/>
  <c r="N31" i="13"/>
  <c r="P58" i="2"/>
  <c r="O58" i="2"/>
  <c r="N58" i="2"/>
  <c r="O18" i="9"/>
  <c r="P18" i="9"/>
  <c r="N18" i="9"/>
  <c r="E85" i="8"/>
  <c r="J85" i="8" s="1"/>
  <c r="J84" i="8"/>
  <c r="O98" i="9"/>
  <c r="P98" i="9"/>
  <c r="N98" i="9"/>
  <c r="N57" i="11"/>
  <c r="P57" i="11"/>
  <c r="O57" i="11"/>
  <c r="J45" i="3"/>
  <c r="E46" i="3"/>
  <c r="J46" i="3" s="1"/>
  <c r="O31" i="6"/>
  <c r="P31" i="6"/>
  <c r="N31" i="6"/>
  <c r="O46" i="9"/>
  <c r="P46" i="9"/>
  <c r="N46" i="9"/>
  <c r="P71" i="7"/>
  <c r="O71" i="7"/>
  <c r="N71" i="7"/>
  <c r="P97" i="9"/>
  <c r="O97" i="9"/>
  <c r="N97" i="9"/>
  <c r="P85" i="5"/>
  <c r="O85" i="5"/>
  <c r="N85" i="5"/>
  <c r="P83" i="6"/>
  <c r="N83" i="6"/>
  <c r="O83" i="6"/>
  <c r="P96" i="6"/>
  <c r="O96" i="6"/>
  <c r="N96" i="6"/>
  <c r="J58" i="11"/>
  <c r="K58" i="11" s="1"/>
  <c r="E59" i="11"/>
  <c r="J59" i="11" s="1"/>
  <c r="K59" i="11" s="1"/>
  <c r="P20" i="13"/>
  <c r="N20" i="13"/>
  <c r="O20" i="13"/>
  <c r="O84" i="9"/>
  <c r="P84" i="9"/>
  <c r="N84" i="9"/>
  <c r="J32" i="6"/>
  <c r="K32" i="6" s="1"/>
  <c r="E33" i="6"/>
  <c r="J33" i="6" s="1"/>
  <c r="E33" i="13"/>
  <c r="J33" i="13" s="1"/>
  <c r="K33" i="13" s="1"/>
  <c r="J32" i="13"/>
  <c r="K32" i="13" s="1"/>
  <c r="O59" i="2"/>
  <c r="N59" i="2"/>
  <c r="P59" i="2"/>
  <c r="E59" i="7"/>
  <c r="J59" i="7" s="1"/>
  <c r="J58" i="7"/>
  <c r="O46" i="2"/>
  <c r="N46" i="2"/>
  <c r="P46" i="2"/>
  <c r="P45" i="9"/>
  <c r="O45" i="9"/>
  <c r="N45" i="9"/>
  <c r="O84" i="5"/>
  <c r="P84" i="5"/>
  <c r="N84" i="5"/>
  <c r="E85" i="6"/>
  <c r="J85" i="6" s="1"/>
  <c r="J84" i="6"/>
  <c r="K84" i="6" s="1"/>
  <c r="N59" i="5"/>
  <c r="P59" i="5"/>
  <c r="O59" i="5"/>
  <c r="E98" i="6"/>
  <c r="J98" i="6" s="1"/>
  <c r="K98" i="6" s="1"/>
  <c r="J97" i="6"/>
  <c r="K97" i="6" s="1"/>
  <c r="P46" i="11"/>
  <c r="O46" i="11"/>
  <c r="N46" i="11"/>
  <c r="N72" i="7"/>
  <c r="P72" i="7"/>
  <c r="O72" i="7"/>
  <c r="N19" i="13"/>
  <c r="P19" i="13"/>
  <c r="O19" i="13"/>
  <c r="O20" i="5"/>
  <c r="P20" i="5"/>
  <c r="N20" i="5"/>
  <c r="O19" i="5"/>
  <c r="N19" i="5"/>
  <c r="P19" i="5"/>
  <c r="J97" i="5"/>
  <c r="K97" i="5" s="1"/>
  <c r="E98" i="5"/>
  <c r="J98" i="5" s="1"/>
  <c r="K98" i="5" s="1"/>
  <c r="N45" i="2"/>
  <c r="O45" i="2"/>
  <c r="P45" i="2"/>
  <c r="N97" i="2"/>
  <c r="O97" i="2"/>
  <c r="P97" i="2"/>
  <c r="J19" i="4"/>
  <c r="E20" i="4"/>
  <c r="J20" i="4" s="1"/>
  <c r="O19" i="6"/>
  <c r="N19" i="6"/>
  <c r="P19" i="6"/>
  <c r="J97" i="3"/>
  <c r="E98" i="3"/>
  <c r="J98" i="3" s="1"/>
  <c r="N58" i="5"/>
  <c r="O58" i="5"/>
  <c r="P58" i="5"/>
  <c r="J19" i="8"/>
  <c r="E20" i="8"/>
  <c r="J20" i="8" s="1"/>
  <c r="O45" i="11"/>
  <c r="N45" i="11"/>
  <c r="P45" i="11"/>
  <c r="P97" i="5" l="1"/>
  <c r="O97" i="5"/>
  <c r="N97" i="5"/>
  <c r="N97" i="6"/>
  <c r="P97" i="6"/>
  <c r="O97" i="6"/>
  <c r="P32" i="6"/>
  <c r="O32" i="6"/>
  <c r="N32" i="6"/>
  <c r="O58" i="11"/>
  <c r="P58" i="11"/>
  <c r="N58" i="11"/>
  <c r="O20" i="11"/>
  <c r="P20" i="11"/>
  <c r="N20" i="11"/>
  <c r="N98" i="6"/>
  <c r="P98" i="6"/>
  <c r="O98" i="6"/>
  <c r="P19" i="11"/>
  <c r="O19" i="11"/>
  <c r="N19" i="11"/>
  <c r="P32" i="11"/>
  <c r="O32" i="11"/>
  <c r="N32" i="11"/>
  <c r="P59" i="11"/>
  <c r="N59" i="11"/>
  <c r="O59" i="11"/>
  <c r="P19" i="9"/>
  <c r="N19" i="9"/>
  <c r="O19" i="9"/>
  <c r="O46" i="5"/>
  <c r="P46" i="5"/>
  <c r="N46" i="5"/>
  <c r="P33" i="11"/>
  <c r="N33" i="11"/>
  <c r="O33" i="11"/>
  <c r="N98" i="5"/>
  <c r="P98" i="5"/>
  <c r="O98" i="5"/>
  <c r="P71" i="5"/>
  <c r="O71" i="5"/>
  <c r="N71" i="5"/>
  <c r="P32" i="9"/>
  <c r="N32" i="9"/>
  <c r="O32" i="9"/>
  <c r="P45" i="5"/>
  <c r="O45" i="5"/>
  <c r="N45" i="5"/>
  <c r="O33" i="9"/>
  <c r="P33" i="9"/>
  <c r="N33" i="9"/>
  <c r="N84" i="6"/>
  <c r="P84" i="6"/>
  <c r="O84" i="6"/>
  <c r="O32" i="13"/>
  <c r="P32" i="13"/>
  <c r="N32" i="13"/>
  <c r="N72" i="5"/>
  <c r="O72" i="5"/>
  <c r="P72" i="5"/>
  <c r="O33" i="13"/>
  <c r="P33" i="13"/>
  <c r="N33" i="13"/>
  <c r="P20" i="9"/>
  <c r="N20" i="9"/>
  <c r="O20" i="9"/>
</calcChain>
</file>

<file path=xl/sharedStrings.xml><?xml version="1.0" encoding="utf-8"?>
<sst xmlns="http://schemas.openxmlformats.org/spreadsheetml/2006/main" count="3253" uniqueCount="114">
  <si>
    <t>Schadstoff</t>
  </si>
  <si>
    <t>pH-Wert</t>
  </si>
  <si>
    <t>Belastung und Bodeneigenschaften</t>
  </si>
  <si>
    <t>Bel.-Fakt.</t>
  </si>
  <si>
    <t>Geh. org. Subst. [%]</t>
  </si>
  <si>
    <t>Tongehalt [%]</t>
  </si>
  <si>
    <t>&gt;45</t>
  </si>
  <si>
    <t>25-&lt;45</t>
  </si>
  <si>
    <t>&lt;25</t>
  </si>
  <si>
    <t>&lt;2</t>
  </si>
  <si>
    <t>2-&lt;8</t>
  </si>
  <si>
    <t>8-&lt;15</t>
  </si>
  <si>
    <t>&gt;15</t>
  </si>
  <si>
    <t>Pfl.-Aufn. Gering (+0P.)</t>
  </si>
  <si>
    <t>Pfl.-Aufn. Mittel (+1P.)</t>
  </si>
  <si>
    <t>Pfl.-Aufn. Hoch (+2P.)</t>
  </si>
  <si>
    <t>Punkte pH</t>
  </si>
  <si>
    <t>Punkte Tongeh.</t>
  </si>
  <si>
    <t>Punkte org. Subst. [%]</t>
  </si>
  <si>
    <t>Gefährdungspunkte</t>
  </si>
  <si>
    <t>Mobilitäts-faktor</t>
  </si>
  <si>
    <t>Konz. im Boden [mg/kg]</t>
  </si>
  <si>
    <t>Prüfwert [mg/kg]:</t>
  </si>
  <si>
    <t>Sanierungswert [mg/kg]:</t>
  </si>
  <si>
    <t>Punkte Bindungs-stärke</t>
  </si>
  <si>
    <t>Cadmium</t>
  </si>
  <si>
    <t>Bodenbelastung [mg/kg]</t>
  </si>
  <si>
    <t>Arsen</t>
  </si>
  <si>
    <t>Chrom</t>
  </si>
  <si>
    <t>Cobalt</t>
  </si>
  <si>
    <t>Kupfer</t>
  </si>
  <si>
    <t>Fluor</t>
  </si>
  <si>
    <t>Quecksilber</t>
  </si>
  <si>
    <t>Nickel</t>
  </si>
  <si>
    <t>Blei</t>
  </si>
  <si>
    <t>Thallium</t>
  </si>
  <si>
    <t>Zink</t>
  </si>
  <si>
    <t xml:space="preserve"> </t>
  </si>
  <si>
    <t>konkrete Gefährdung möglich, Gefährdungspunkte 3-&lt;5</t>
  </si>
  <si>
    <t>konkrete Gefährdung, Gefährdungspunkte &gt;5</t>
  </si>
  <si>
    <t>keine konkrete Gefährdung, Gefährdungspunkte &lt;3</t>
  </si>
  <si>
    <t>Korrektur-faktor</t>
  </si>
  <si>
    <t>Entwicklung:</t>
  </si>
  <si>
    <t>Expertensystem für Nahrungspflanzenanbau</t>
  </si>
  <si>
    <t>Gärten</t>
  </si>
  <si>
    <t>Stand</t>
  </si>
  <si>
    <t>–</t>
  </si>
  <si>
    <t>Nahrungspflanze</t>
  </si>
  <si>
    <t>As</t>
  </si>
  <si>
    <t>Cd</t>
  </si>
  <si>
    <t>Co</t>
  </si>
  <si>
    <t>Cr</t>
  </si>
  <si>
    <t>Cu</t>
  </si>
  <si>
    <t>Hg</t>
  </si>
  <si>
    <t>Ni</t>
  </si>
  <si>
    <t>Pb</t>
  </si>
  <si>
    <t>Tl</t>
  </si>
  <si>
    <t>Zn</t>
  </si>
  <si>
    <t>Getreide</t>
  </si>
  <si>
    <t>Gerste (Korn)</t>
  </si>
  <si>
    <t>Hafer (Korn)</t>
  </si>
  <si>
    <t>Roggen (Korn)</t>
  </si>
  <si>
    <t>Weizen (Korn)</t>
  </si>
  <si>
    <t>Wurzel- und Knollengemüse</t>
  </si>
  <si>
    <t>Karotte (Möhre, Karotte)</t>
  </si>
  <si>
    <t>Kartoffel</t>
  </si>
  <si>
    <t>Knollensellerie</t>
  </si>
  <si>
    <t>Kohlrabi</t>
  </si>
  <si>
    <t>Rettich</t>
  </si>
  <si>
    <t>Radieschen</t>
  </si>
  <si>
    <t>Rote Rübe (Rande)</t>
  </si>
  <si>
    <t>Schwarzwurzel</t>
  </si>
  <si>
    <t>Zwiebelgewächse</t>
  </si>
  <si>
    <t>Lauch (Porree)</t>
  </si>
  <si>
    <t>Zwiebel</t>
  </si>
  <si>
    <t>Fruchtgemüse</t>
  </si>
  <si>
    <t>Aubergine</t>
  </si>
  <si>
    <t>Gurke</t>
  </si>
  <si>
    <t>Kürbis</t>
  </si>
  <si>
    <t>Paprikafrüchte (Peperoni)</t>
  </si>
  <si>
    <t>Tomate</t>
  </si>
  <si>
    <t>Zucchini (Zucchetti)</t>
  </si>
  <si>
    <t>Zuckermais (Speisemais)</t>
  </si>
  <si>
    <t>Blattgemüse</t>
  </si>
  <si>
    <t>Blumenkohl</t>
  </si>
  <si>
    <t>Broccoli</t>
  </si>
  <si>
    <t>Brunnenkresse</t>
  </si>
  <si>
    <t>Chinakohl</t>
  </si>
  <si>
    <t>Endivie</t>
  </si>
  <si>
    <t>Feldsalat (Nüsslisalat)</t>
  </si>
  <si>
    <t>Gartenkresse</t>
  </si>
  <si>
    <t>Grünkohl (Braunkohl)</t>
  </si>
  <si>
    <t>Kopfsalat</t>
  </si>
  <si>
    <t>Lollo rosso</t>
  </si>
  <si>
    <t>Mangold</t>
  </si>
  <si>
    <t>Rosenkohl</t>
  </si>
  <si>
    <t>Rotkohl (Blaukraut)</t>
  </si>
  <si>
    <t>Spinat</t>
  </si>
  <si>
    <t>Weisskohl (Weisskraut)</t>
  </si>
  <si>
    <t>Stängelgemüse</t>
  </si>
  <si>
    <t>Bohnen</t>
  </si>
  <si>
    <t>Erbsen</t>
  </si>
  <si>
    <t>Raps</t>
  </si>
  <si>
    <t>Obst</t>
  </si>
  <si>
    <t>Kernobst allgemein</t>
  </si>
  <si>
    <t>Steinobst allgemein</t>
  </si>
  <si>
    <t>Mais (Körner)</t>
  </si>
  <si>
    <t>Gemüse</t>
  </si>
  <si>
    <t>Wirsingkohl (Savoyerkohl)</t>
  </si>
  <si>
    <t>Stangensellerie (Bleichsellerie)</t>
  </si>
  <si>
    <t>Hülsen-/ Schotenfrüchte</t>
  </si>
  <si>
    <t>Beerenobst allgemein</t>
  </si>
  <si>
    <t>0 = Aufnahme niedrig, 1 = Aufnahme mittel, 2 = Aufnahme hoch, – = keine Angaben</t>
  </si>
  <si>
    <t>Tabelle 6 aus dem Handbuch - Gefährdungsabschätzung und Massnahme bei schadstoffbelasteten Böden (Mailänder und Hämmann 2005):
Pflanzenartfaktoren für Nutzpflanzenarten und anorganische Schadstoffe.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</si>
</sst>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i/>
      <sz val="8"/>
      <name val="Arial"/>
      <family val="2"/>
    </font>
    <font>
      <i/>
      <sz val="12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b/>
      <sz val="11"/>
      <name val="Arial"/>
      <family val="2"/>
    </font>
    <font>
      <sz val="8"/>
      <color indexed="55"/>
      <name val="Arial"/>
      <family val="2"/>
    </font>
    <font>
      <b/>
      <sz val="8"/>
      <color indexed="55"/>
      <name val="Arial"/>
      <family val="2"/>
    </font>
    <font>
      <i/>
      <sz val="8"/>
      <color indexed="55"/>
      <name val="Arial"/>
      <family val="2"/>
    </font>
    <font>
      <b/>
      <i/>
      <sz val="20"/>
      <name val="Arial"/>
      <family val="2"/>
    </font>
    <font>
      <b/>
      <i/>
      <sz val="20"/>
      <color indexed="55"/>
      <name val="Arial"/>
      <family val="2"/>
    </font>
    <font>
      <b/>
      <i/>
      <sz val="16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6" fillId="0" borderId="0"/>
  </cellStyleXfs>
  <cellXfs count="123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1" fillId="2" borderId="0" xfId="0" applyNumberFormat="1" applyFont="1" applyFill="1"/>
    <xf numFmtId="164" fontId="1" fillId="3" borderId="0" xfId="0" applyNumberFormat="1" applyFont="1" applyFill="1"/>
    <xf numFmtId="164" fontId="1" fillId="4" borderId="0" xfId="0" applyNumberFormat="1" applyFont="1" applyFill="1"/>
    <xf numFmtId="164" fontId="1" fillId="0" borderId="0" xfId="0" applyNumberFormat="1" applyFont="1" applyAlignment="1">
      <alignment horizontal="left"/>
    </xf>
    <xf numFmtId="164" fontId="1" fillId="5" borderId="0" xfId="0" applyNumberFormat="1" applyFont="1" applyFill="1" applyAlignment="1">
      <alignment horizontal="center"/>
    </xf>
    <xf numFmtId="0" fontId="1" fillId="5" borderId="0" xfId="0" applyFont="1" applyFill="1"/>
    <xf numFmtId="164" fontId="1" fillId="0" borderId="0" xfId="0" applyNumberFormat="1" applyFont="1" applyFill="1" applyAlignment="1">
      <alignment horizontal="center"/>
    </xf>
    <xf numFmtId="0" fontId="1" fillId="0" borderId="0" xfId="0" applyFont="1" applyFill="1"/>
    <xf numFmtId="0" fontId="1" fillId="0" borderId="0" xfId="0" applyFont="1" applyBorder="1"/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1" fillId="0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right"/>
    </xf>
    <xf numFmtId="0" fontId="1" fillId="6" borderId="0" xfId="0" applyFont="1" applyFill="1" applyAlignment="1">
      <alignment horizontal="right"/>
    </xf>
    <xf numFmtId="0" fontId="1" fillId="6" borderId="0" xfId="0" applyFont="1" applyFill="1"/>
    <xf numFmtId="0" fontId="1" fillId="7" borderId="0" xfId="0" applyFont="1" applyFill="1" applyAlignment="1">
      <alignment horizontal="right"/>
    </xf>
    <xf numFmtId="0" fontId="1" fillId="7" borderId="0" xfId="0" applyFont="1" applyFill="1"/>
    <xf numFmtId="164" fontId="1" fillId="5" borderId="0" xfId="0" applyNumberFormat="1" applyFont="1" applyFill="1" applyAlignment="1">
      <alignment horizontal="right"/>
    </xf>
    <xf numFmtId="0" fontId="1" fillId="5" borderId="0" xfId="0" applyFont="1" applyFill="1" applyAlignment="1">
      <alignment horizontal="right"/>
    </xf>
    <xf numFmtId="164" fontId="1" fillId="7" borderId="0" xfId="0" applyNumberFormat="1" applyFont="1" applyFill="1"/>
    <xf numFmtId="2" fontId="4" fillId="7" borderId="0" xfId="0" applyNumberFormat="1" applyFont="1" applyFill="1" applyAlignment="1">
      <alignment horizontal="left"/>
    </xf>
    <xf numFmtId="0" fontId="3" fillId="7" borderId="0" xfId="0" applyFont="1" applyFill="1"/>
    <xf numFmtId="164" fontId="1" fillId="5" borderId="0" xfId="0" applyNumberFormat="1" applyFont="1" applyFill="1"/>
    <xf numFmtId="2" fontId="1" fillId="5" borderId="0" xfId="0" applyNumberFormat="1" applyFont="1" applyFill="1" applyAlignment="1">
      <alignment horizontal="center"/>
    </xf>
    <xf numFmtId="0" fontId="2" fillId="6" borderId="1" xfId="0" applyFont="1" applyFill="1" applyBorder="1" applyAlignment="1">
      <alignment horizontal="right" wrapText="1"/>
    </xf>
    <xf numFmtId="164" fontId="2" fillId="5" borderId="1" xfId="0" applyNumberFormat="1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2" fontId="2" fillId="6" borderId="1" xfId="0" applyNumberFormat="1" applyFont="1" applyFill="1" applyBorder="1" applyAlignment="1">
      <alignment horizontal="center" wrapText="1"/>
    </xf>
    <xf numFmtId="164" fontId="5" fillId="5" borderId="0" xfId="0" applyNumberFormat="1" applyFont="1" applyFill="1" applyAlignment="1"/>
    <xf numFmtId="1" fontId="2" fillId="5" borderId="0" xfId="0" applyNumberFormat="1" applyFont="1" applyFill="1" applyAlignment="1">
      <alignment horizontal="right"/>
    </xf>
    <xf numFmtId="164" fontId="7" fillId="8" borderId="1" xfId="0" applyNumberFormat="1" applyFont="1" applyFill="1" applyBorder="1" applyAlignment="1">
      <alignment horizontal="center" wrapText="1"/>
    </xf>
    <xf numFmtId="164" fontId="8" fillId="8" borderId="0" xfId="0" applyNumberFormat="1" applyFont="1" applyFill="1" applyAlignment="1">
      <alignment horizontal="center"/>
    </xf>
    <xf numFmtId="0" fontId="7" fillId="8" borderId="1" xfId="0" applyFont="1" applyFill="1" applyBorder="1" applyAlignment="1">
      <alignment horizontal="center" wrapText="1"/>
    </xf>
    <xf numFmtId="0" fontId="8" fillId="8" borderId="0" xfId="0" applyFont="1" applyFill="1" applyAlignment="1">
      <alignment horizontal="center"/>
    </xf>
    <xf numFmtId="0" fontId="9" fillId="0" borderId="0" xfId="0" applyFont="1" applyFill="1"/>
    <xf numFmtId="164" fontId="6" fillId="0" borderId="0" xfId="0" applyNumberFormat="1" applyFont="1" applyFill="1" applyAlignment="1"/>
    <xf numFmtId="0" fontId="10" fillId="5" borderId="0" xfId="0" applyFont="1" applyFill="1"/>
    <xf numFmtId="0" fontId="10" fillId="7" borderId="0" xfId="0" applyFont="1" applyFill="1"/>
    <xf numFmtId="0" fontId="11" fillId="5" borderId="1" xfId="0" applyFont="1" applyFill="1" applyBorder="1" applyAlignment="1">
      <alignment horizontal="center" wrapText="1"/>
    </xf>
    <xf numFmtId="0" fontId="10" fillId="5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164" fontId="12" fillId="5" borderId="0" xfId="0" applyNumberFormat="1" applyFont="1" applyFill="1" applyAlignment="1"/>
    <xf numFmtId="0" fontId="11" fillId="9" borderId="1" xfId="0" applyFont="1" applyFill="1" applyBorder="1" applyAlignment="1">
      <alignment horizontal="center" wrapText="1"/>
    </xf>
    <xf numFmtId="0" fontId="11" fillId="9" borderId="0" xfId="0" applyFont="1" applyFill="1" applyAlignment="1">
      <alignment horizontal="center"/>
    </xf>
    <xf numFmtId="0" fontId="10" fillId="9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0" fillId="5" borderId="0" xfId="0" applyFont="1" applyFill="1" applyAlignment="1">
      <alignment horizontal="right"/>
    </xf>
    <xf numFmtId="0" fontId="10" fillId="7" borderId="0" xfId="0" applyFont="1" applyFill="1" applyAlignment="1">
      <alignment horizontal="right"/>
    </xf>
    <xf numFmtId="0" fontId="10" fillId="0" borderId="0" xfId="0" applyFont="1" applyAlignment="1">
      <alignment horizontal="right"/>
    </xf>
    <xf numFmtId="0" fontId="2" fillId="5" borderId="0" xfId="0" applyFont="1" applyFill="1" applyAlignment="1">
      <alignment horizontal="left"/>
    </xf>
    <xf numFmtId="164" fontId="9" fillId="10" borderId="0" xfId="0" applyNumberFormat="1" applyFont="1" applyFill="1" applyAlignment="1" applyProtection="1">
      <protection locked="0"/>
    </xf>
    <xf numFmtId="0" fontId="2" fillId="0" borderId="0" xfId="0" applyFont="1"/>
    <xf numFmtId="0" fontId="13" fillId="0" borderId="0" xfId="0" applyFont="1"/>
    <xf numFmtId="0" fontId="13" fillId="0" borderId="0" xfId="0" applyFont="1" applyFill="1"/>
    <xf numFmtId="2" fontId="13" fillId="0" borderId="0" xfId="0" applyNumberFormat="1" applyFont="1" applyAlignment="1">
      <alignment horizontal="center"/>
    </xf>
    <xf numFmtId="2" fontId="13" fillId="0" borderId="0" xfId="0" applyNumberFormat="1" applyFont="1" applyBorder="1" applyAlignment="1">
      <alignment horizontal="center"/>
    </xf>
    <xf numFmtId="0" fontId="15" fillId="0" borderId="0" xfId="0" applyFont="1"/>
    <xf numFmtId="0" fontId="13" fillId="6" borderId="0" xfId="0" applyFont="1" applyFill="1"/>
    <xf numFmtId="164" fontId="13" fillId="6" borderId="0" xfId="0" applyNumberFormat="1" applyFont="1" applyFill="1" applyAlignment="1">
      <alignment horizontal="right"/>
    </xf>
    <xf numFmtId="0" fontId="14" fillId="6" borderId="0" xfId="0" applyFont="1" applyFill="1"/>
    <xf numFmtId="164" fontId="13" fillId="6" borderId="0" xfId="0" applyNumberFormat="1" applyFont="1" applyFill="1"/>
    <xf numFmtId="0" fontId="13" fillId="6" borderId="0" xfId="0" applyFont="1" applyFill="1" applyAlignment="1">
      <alignment horizontal="right"/>
    </xf>
    <xf numFmtId="0" fontId="14" fillId="6" borderId="0" xfId="0" applyFont="1" applyFill="1" applyAlignment="1">
      <alignment horizontal="right"/>
    </xf>
    <xf numFmtId="2" fontId="13" fillId="6" borderId="0" xfId="0" applyNumberFormat="1" applyFont="1" applyFill="1" applyAlignment="1">
      <alignment horizontal="center"/>
    </xf>
    <xf numFmtId="2" fontId="13" fillId="6" borderId="0" xfId="0" applyNumberFormat="1" applyFont="1" applyFill="1" applyBorder="1" applyAlignment="1">
      <alignment horizontal="center"/>
    </xf>
    <xf numFmtId="0" fontId="15" fillId="6" borderId="0" xfId="0" applyFont="1" applyFill="1"/>
    <xf numFmtId="164" fontId="15" fillId="6" borderId="0" xfId="0" applyNumberFormat="1" applyFont="1" applyFill="1" applyAlignment="1">
      <alignment horizontal="right"/>
    </xf>
    <xf numFmtId="164" fontId="15" fillId="6" borderId="0" xfId="0" applyNumberFormat="1" applyFont="1" applyFill="1"/>
    <xf numFmtId="2" fontId="15" fillId="6" borderId="0" xfId="0" applyNumberFormat="1" applyFont="1" applyFill="1" applyAlignment="1">
      <alignment horizontal="center"/>
    </xf>
    <xf numFmtId="2" fontId="15" fillId="6" borderId="0" xfId="0" applyNumberFormat="1" applyFont="1" applyFill="1" applyBorder="1" applyAlignment="1">
      <alignment horizontal="center"/>
    </xf>
    <xf numFmtId="0" fontId="15" fillId="6" borderId="0" xfId="0" applyFont="1" applyFill="1" applyBorder="1"/>
    <xf numFmtId="164" fontId="2" fillId="5" borderId="0" xfId="0" applyNumberFormat="1" applyFont="1" applyFill="1" applyAlignment="1">
      <alignment horizontal="right"/>
    </xf>
    <xf numFmtId="0" fontId="13" fillId="6" borderId="0" xfId="1" applyFont="1" applyFill="1"/>
    <xf numFmtId="164" fontId="13" fillId="6" borderId="0" xfId="1" applyNumberFormat="1" applyFont="1" applyFill="1" applyAlignment="1">
      <alignment horizontal="right"/>
    </xf>
    <xf numFmtId="0" fontId="14" fillId="6" borderId="0" xfId="1" applyFont="1" applyFill="1"/>
    <xf numFmtId="164" fontId="13" fillId="6" borderId="0" xfId="1" applyNumberFormat="1" applyFont="1" applyFill="1"/>
    <xf numFmtId="0" fontId="13" fillId="6" borderId="0" xfId="1" applyFont="1" applyFill="1" applyAlignment="1">
      <alignment horizontal="right"/>
    </xf>
    <xf numFmtId="0" fontId="14" fillId="6" borderId="0" xfId="1" applyFont="1" applyFill="1" applyAlignment="1">
      <alignment horizontal="right"/>
    </xf>
    <xf numFmtId="2" fontId="13" fillId="6" borderId="0" xfId="1" applyNumberFormat="1" applyFont="1" applyFill="1" applyAlignment="1">
      <alignment horizontal="center"/>
    </xf>
    <xf numFmtId="0" fontId="13" fillId="0" borderId="0" xfId="1" applyFont="1"/>
    <xf numFmtId="0" fontId="16" fillId="0" borderId="0" xfId="1"/>
    <xf numFmtId="0" fontId="1" fillId="6" borderId="0" xfId="1" applyFont="1" applyFill="1"/>
    <xf numFmtId="0" fontId="2" fillId="6" borderId="0" xfId="1" applyFont="1" applyFill="1" applyAlignment="1">
      <alignment horizontal="left"/>
    </xf>
    <xf numFmtId="0" fontId="10" fillId="6" borderId="0" xfId="1" applyFont="1" applyFill="1"/>
    <xf numFmtId="164" fontId="1" fillId="6" borderId="0" xfId="1" applyNumberFormat="1" applyFont="1" applyFill="1"/>
    <xf numFmtId="0" fontId="1" fillId="6" borderId="0" xfId="1" applyFont="1" applyFill="1" applyAlignment="1">
      <alignment horizontal="right"/>
    </xf>
    <xf numFmtId="0" fontId="10" fillId="6" borderId="0" xfId="1" applyFont="1" applyFill="1" applyAlignment="1">
      <alignment horizontal="right"/>
    </xf>
    <xf numFmtId="164" fontId="1" fillId="6" borderId="0" xfId="1" applyNumberFormat="1" applyFont="1" applyFill="1" applyAlignment="1">
      <alignment horizontal="right"/>
    </xf>
    <xf numFmtId="0" fontId="1" fillId="0" borderId="0" xfId="1" applyFont="1"/>
    <xf numFmtId="0" fontId="9" fillId="5" borderId="0" xfId="1" applyFont="1" applyFill="1" applyAlignment="1">
      <alignment horizontal="right"/>
    </xf>
    <xf numFmtId="14" fontId="9" fillId="5" borderId="0" xfId="1" applyNumberFormat="1" applyFont="1" applyFill="1" applyAlignment="1">
      <alignment horizontal="right"/>
    </xf>
    <xf numFmtId="0" fontId="10" fillId="5" borderId="0" xfId="1" applyFont="1" applyFill="1"/>
    <xf numFmtId="164" fontId="1" fillId="5" borderId="0" xfId="1" applyNumberFormat="1" applyFont="1" applyFill="1"/>
    <xf numFmtId="0" fontId="1" fillId="5" borderId="0" xfId="1" applyFont="1" applyFill="1"/>
    <xf numFmtId="0" fontId="1" fillId="5" borderId="0" xfId="1" applyFont="1" applyFill="1" applyAlignment="1">
      <alignment horizontal="right"/>
    </xf>
    <xf numFmtId="0" fontId="10" fillId="5" borderId="0" xfId="1" applyFont="1" applyFill="1" applyAlignment="1">
      <alignment horizontal="right"/>
    </xf>
    <xf numFmtId="164" fontId="1" fillId="5" borderId="0" xfId="1" applyNumberFormat="1" applyFont="1" applyFill="1" applyAlignment="1">
      <alignment horizontal="right"/>
    </xf>
    <xf numFmtId="0" fontId="16" fillId="11" borderId="0" xfId="1" applyFill="1"/>
    <xf numFmtId="1" fontId="2" fillId="5" borderId="0" xfId="1" applyNumberFormat="1" applyFont="1" applyFill="1" applyAlignment="1">
      <alignment horizontal="right"/>
    </xf>
    <xf numFmtId="0" fontId="17" fillId="5" borderId="0" xfId="1" applyFont="1" applyFill="1"/>
    <xf numFmtId="2" fontId="1" fillId="5" borderId="0" xfId="1" applyNumberFormat="1" applyFont="1" applyFill="1" applyAlignment="1">
      <alignment horizontal="center"/>
    </xf>
    <xf numFmtId="0" fontId="9" fillId="5" borderId="0" xfId="1" applyFont="1" applyFill="1" applyAlignment="1">
      <alignment horizontal="right" vertical="top"/>
    </xf>
    <xf numFmtId="14" fontId="9" fillId="5" borderId="0" xfId="1" applyNumberFormat="1" applyFont="1" applyFill="1" applyAlignment="1">
      <alignment horizontal="right" vertical="top"/>
    </xf>
    <xf numFmtId="0" fontId="15" fillId="6" borderId="0" xfId="1" applyFont="1" applyFill="1"/>
    <xf numFmtId="0" fontId="18" fillId="11" borderId="2" xfId="0" applyFont="1" applyFill="1" applyBorder="1" applyAlignment="1">
      <alignment vertical="center" wrapText="1"/>
    </xf>
    <xf numFmtId="0" fontId="18" fillId="11" borderId="7" xfId="0" applyFont="1" applyFill="1" applyBorder="1" applyAlignment="1">
      <alignment vertical="center" wrapText="1"/>
    </xf>
    <xf numFmtId="0" fontId="20" fillId="11" borderId="2" xfId="0" applyFont="1" applyFill="1" applyBorder="1" applyAlignment="1">
      <alignment vertical="center" wrapText="1"/>
    </xf>
    <xf numFmtId="0" fontId="20" fillId="11" borderId="7" xfId="0" applyFont="1" applyFill="1" applyBorder="1" applyAlignment="1">
      <alignment horizontal="center" vertical="center" wrapText="1"/>
    </xf>
    <xf numFmtId="0" fontId="20" fillId="11" borderId="6" xfId="0" applyFont="1" applyFill="1" applyBorder="1" applyAlignment="1">
      <alignment vertical="center" wrapText="1"/>
    </xf>
    <xf numFmtId="0" fontId="20" fillId="11" borderId="4" xfId="0" applyFont="1" applyFill="1" applyBorder="1" applyAlignment="1">
      <alignment horizontal="center" vertical="center" wrapText="1"/>
    </xf>
    <xf numFmtId="0" fontId="21" fillId="11" borderId="2" xfId="0" applyFont="1" applyFill="1" applyBorder="1" applyAlignment="1">
      <alignment vertical="center" wrapText="1"/>
    </xf>
    <xf numFmtId="0" fontId="21" fillId="11" borderId="7" xfId="0" applyFont="1" applyFill="1" applyBorder="1" applyAlignment="1">
      <alignment horizontal="center" vertical="center" wrapText="1"/>
    </xf>
    <xf numFmtId="0" fontId="18" fillId="12" borderId="8" xfId="0" applyFont="1" applyFill="1" applyBorder="1" applyAlignment="1">
      <alignment vertical="center" wrapText="1"/>
    </xf>
    <xf numFmtId="0" fontId="19" fillId="12" borderId="5" xfId="0" applyFont="1" applyFill="1" applyBorder="1" applyAlignment="1">
      <alignment horizontal="center" vertical="center" wrapText="1"/>
    </xf>
    <xf numFmtId="0" fontId="1" fillId="11" borderId="0" xfId="1" quotePrefix="1" applyFont="1" applyFill="1"/>
    <xf numFmtId="0" fontId="9" fillId="11" borderId="0" xfId="1" applyFont="1" applyFill="1" applyAlignment="1" applyProtection="1">
      <alignment horizontal="center" wrapText="1"/>
      <protection locked="0"/>
    </xf>
    <xf numFmtId="0" fontId="1" fillId="11" borderId="3" xfId="1" applyFont="1" applyFill="1" applyBorder="1" applyAlignment="1">
      <alignment horizontal="center" wrapText="1"/>
    </xf>
    <xf numFmtId="0" fontId="9" fillId="11" borderId="0" xfId="1" applyFont="1" applyFill="1" applyAlignment="1" applyProtection="1">
      <alignment horizontal="center" wrapText="1"/>
      <protection locked="0"/>
    </xf>
  </cellXfs>
  <cellStyles count="2">
    <cellStyle name="Standard" xfId="0" builtinId="0"/>
    <cellStyle name="Standard 2" xfId="1"/>
  </cellStyles>
  <dxfs count="26"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rgb="FFFF0000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F5F5F5"/>
      <rgbColor rgb="00EBEBEB"/>
      <rgbColor rgb="00E1E1E1"/>
      <rgbColor rgb="00D7D7D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381000</xdr:colOff>
      <xdr:row>2</xdr:row>
      <xdr:rowOff>95251</xdr:rowOff>
    </xdr:from>
    <xdr:to>
      <xdr:col>13</xdr:col>
      <xdr:colOff>469427</xdr:colOff>
      <xdr:row>4</xdr:row>
      <xdr:rowOff>144075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EE80FC4-9DF0-4C20-8AB3-346EEC2CF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8850" y="581026"/>
          <a:ext cx="1612427" cy="40124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7</xdr:row>
      <xdr:rowOff>85725</xdr:rowOff>
    </xdr:from>
    <xdr:to>
      <xdr:col>0</xdr:col>
      <xdr:colOff>457200</xdr:colOff>
      <xdr:row>40</xdr:row>
      <xdr:rowOff>9525</xdr:rowOff>
    </xdr:to>
    <xdr:sp macro="" textlink="">
      <xdr:nvSpPr>
        <xdr:cNvPr id="46081" name="Text Box 1">
          <a:extLst>
            <a:ext uri="{FF2B5EF4-FFF2-40B4-BE49-F238E27FC236}">
              <a16:creationId xmlns:a16="http://schemas.microsoft.com/office/drawing/2014/main" id="{10FC8B93-9BFD-4D43-B1A8-D823906ED8B5}"/>
            </a:ext>
          </a:extLst>
        </xdr:cNvPr>
        <xdr:cNvSpPr txBox="1">
          <a:spLocks noChangeArrowheads="1"/>
        </xdr:cNvSpPr>
      </xdr:nvSpPr>
      <xdr:spPr bwMode="auto">
        <a:xfrm>
          <a:off x="85725" y="1552575"/>
          <a:ext cx="371475" cy="5676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36000" tIns="46800" rIns="72000" bIns="226800" anchor="t" upright="1"/>
        <a:lstStyle/>
        <a:p>
          <a:pPr algn="l" rtl="0">
            <a:defRPr sz="1000"/>
          </a:pPr>
          <a:r>
            <a:rPr lang="de-CH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steigender pH-Wert</a:t>
          </a:r>
        </a:p>
      </xdr:txBody>
    </xdr:sp>
    <xdr:clientData/>
  </xdr:twoCellAnchor>
  <xdr:twoCellAnchor>
    <xdr:from>
      <xdr:col>0</xdr:col>
      <xdr:colOff>266700</xdr:colOff>
      <xdr:row>7</xdr:row>
      <xdr:rowOff>114300</xdr:rowOff>
    </xdr:from>
    <xdr:to>
      <xdr:col>0</xdr:col>
      <xdr:colOff>266700</xdr:colOff>
      <xdr:row>27</xdr:row>
      <xdr:rowOff>38100</xdr:rowOff>
    </xdr:to>
    <xdr:sp macro="" textlink="">
      <xdr:nvSpPr>
        <xdr:cNvPr id="46083" name="Line 3">
          <a:extLst>
            <a:ext uri="{FF2B5EF4-FFF2-40B4-BE49-F238E27FC236}">
              <a16:creationId xmlns:a16="http://schemas.microsoft.com/office/drawing/2014/main" id="{EC3FCE91-59E5-4635-A6EB-546E5A9367C7}"/>
            </a:ext>
          </a:extLst>
        </xdr:cNvPr>
        <xdr:cNvSpPr>
          <a:spLocks noChangeShapeType="1"/>
        </xdr:cNvSpPr>
      </xdr:nvSpPr>
      <xdr:spPr bwMode="auto">
        <a:xfrm>
          <a:off x="266700" y="1581150"/>
          <a:ext cx="0" cy="3514725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104775</xdr:colOff>
      <xdr:row>2</xdr:row>
      <xdr:rowOff>47625</xdr:rowOff>
    </xdr:from>
    <xdr:to>
      <xdr:col>5</xdr:col>
      <xdr:colOff>514350</xdr:colOff>
      <xdr:row>4</xdr:row>
      <xdr:rowOff>123825</xdr:rowOff>
    </xdr:to>
    <xdr:sp macro="" textlink="">
      <xdr:nvSpPr>
        <xdr:cNvPr id="46084" name="Text Box 4">
          <a:extLst>
            <a:ext uri="{FF2B5EF4-FFF2-40B4-BE49-F238E27FC236}">
              <a16:creationId xmlns:a16="http://schemas.microsoft.com/office/drawing/2014/main" id="{6AF1C297-E813-42C2-8262-A1F82E34E5C8}"/>
            </a:ext>
          </a:extLst>
        </xdr:cNvPr>
        <xdr:cNvSpPr txBox="1">
          <a:spLocks noChangeArrowheads="1"/>
        </xdr:cNvSpPr>
      </xdr:nvSpPr>
      <xdr:spPr bwMode="auto">
        <a:xfrm>
          <a:off x="1828800" y="628650"/>
          <a:ext cx="1781175" cy="361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0" rIns="0" bIns="41148" anchor="b" upright="1"/>
        <a:lstStyle/>
        <a:p>
          <a:pPr algn="l" rtl="0">
            <a:defRPr sz="1000"/>
          </a:pPr>
          <a:r>
            <a:rPr lang="de-CH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Quecksilber</a:t>
          </a:r>
        </a:p>
      </xdr:txBody>
    </xdr:sp>
    <xdr:clientData/>
  </xdr:twoCellAnchor>
  <xdr:twoCellAnchor>
    <xdr:from>
      <xdr:col>0</xdr:col>
      <xdr:colOff>38100</xdr:colOff>
      <xdr:row>99</xdr:row>
      <xdr:rowOff>38100</xdr:rowOff>
    </xdr:from>
    <xdr:to>
      <xdr:col>1</xdr:col>
      <xdr:colOff>76200</xdr:colOff>
      <xdr:row>99</xdr:row>
      <xdr:rowOff>133350</xdr:rowOff>
    </xdr:to>
    <xdr:pic>
      <xdr:nvPicPr>
        <xdr:cNvPr id="46085" name="Picture 5" descr="sw D">
          <a:extLst>
            <a:ext uri="{FF2B5EF4-FFF2-40B4-BE49-F238E27FC236}">
              <a16:creationId xmlns:a16="http://schemas.microsoft.com/office/drawing/2014/main" id="{8EE84F34-56D6-4C4C-84C8-2151ABA52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6906875"/>
          <a:ext cx="1247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8</xdr:col>
      <xdr:colOff>303667</xdr:colOff>
      <xdr:row>5</xdr:row>
      <xdr:rowOff>169500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52D24404-25EE-4207-9F20-C97826659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8550" y="866775"/>
          <a:ext cx="1446667" cy="31237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7</xdr:row>
      <xdr:rowOff>85725</xdr:rowOff>
    </xdr:from>
    <xdr:to>
      <xdr:col>0</xdr:col>
      <xdr:colOff>457200</xdr:colOff>
      <xdr:row>40</xdr:row>
      <xdr:rowOff>9525</xdr:rowOff>
    </xdr:to>
    <xdr:sp macro="" textlink="">
      <xdr:nvSpPr>
        <xdr:cNvPr id="49153" name="Text Box 1">
          <a:extLst>
            <a:ext uri="{FF2B5EF4-FFF2-40B4-BE49-F238E27FC236}">
              <a16:creationId xmlns:a16="http://schemas.microsoft.com/office/drawing/2014/main" id="{E4B6755B-1033-4209-ACB3-388F78D4B32C}"/>
            </a:ext>
          </a:extLst>
        </xdr:cNvPr>
        <xdr:cNvSpPr txBox="1">
          <a:spLocks noChangeArrowheads="1"/>
        </xdr:cNvSpPr>
      </xdr:nvSpPr>
      <xdr:spPr bwMode="auto">
        <a:xfrm>
          <a:off x="85725" y="1552575"/>
          <a:ext cx="371475" cy="5676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36000" tIns="46800" rIns="72000" bIns="226800" anchor="t" upright="1"/>
        <a:lstStyle/>
        <a:p>
          <a:pPr algn="l" rtl="0">
            <a:defRPr sz="1000"/>
          </a:pPr>
          <a:r>
            <a:rPr lang="de-CH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steigender pH-Wert</a:t>
          </a:r>
        </a:p>
      </xdr:txBody>
    </xdr:sp>
    <xdr:clientData/>
  </xdr:twoCellAnchor>
  <xdr:twoCellAnchor>
    <xdr:from>
      <xdr:col>0</xdr:col>
      <xdr:colOff>266700</xdr:colOff>
      <xdr:row>7</xdr:row>
      <xdr:rowOff>114300</xdr:rowOff>
    </xdr:from>
    <xdr:to>
      <xdr:col>0</xdr:col>
      <xdr:colOff>266700</xdr:colOff>
      <xdr:row>27</xdr:row>
      <xdr:rowOff>38100</xdr:rowOff>
    </xdr:to>
    <xdr:sp macro="" textlink="">
      <xdr:nvSpPr>
        <xdr:cNvPr id="49155" name="Line 3">
          <a:extLst>
            <a:ext uri="{FF2B5EF4-FFF2-40B4-BE49-F238E27FC236}">
              <a16:creationId xmlns:a16="http://schemas.microsoft.com/office/drawing/2014/main" id="{2322A313-9DA1-4BE4-B5B3-2812B52F5916}"/>
            </a:ext>
          </a:extLst>
        </xdr:cNvPr>
        <xdr:cNvSpPr>
          <a:spLocks noChangeShapeType="1"/>
        </xdr:cNvSpPr>
      </xdr:nvSpPr>
      <xdr:spPr bwMode="auto">
        <a:xfrm>
          <a:off x="266700" y="1581150"/>
          <a:ext cx="0" cy="3514725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104775</xdr:colOff>
      <xdr:row>2</xdr:row>
      <xdr:rowOff>47625</xdr:rowOff>
    </xdr:from>
    <xdr:to>
      <xdr:col>5</xdr:col>
      <xdr:colOff>514350</xdr:colOff>
      <xdr:row>4</xdr:row>
      <xdr:rowOff>123825</xdr:rowOff>
    </xdr:to>
    <xdr:sp macro="" textlink="">
      <xdr:nvSpPr>
        <xdr:cNvPr id="49156" name="Text Box 4">
          <a:extLst>
            <a:ext uri="{FF2B5EF4-FFF2-40B4-BE49-F238E27FC236}">
              <a16:creationId xmlns:a16="http://schemas.microsoft.com/office/drawing/2014/main" id="{9AC063D1-7404-4EAF-B3E9-9B21F53A3A42}"/>
            </a:ext>
          </a:extLst>
        </xdr:cNvPr>
        <xdr:cNvSpPr txBox="1">
          <a:spLocks noChangeArrowheads="1"/>
        </xdr:cNvSpPr>
      </xdr:nvSpPr>
      <xdr:spPr bwMode="auto">
        <a:xfrm>
          <a:off x="1828800" y="628650"/>
          <a:ext cx="1781175" cy="361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0" rIns="0" bIns="41148" anchor="b" upright="1"/>
        <a:lstStyle/>
        <a:p>
          <a:pPr algn="l" rtl="0">
            <a:defRPr sz="1000"/>
          </a:pPr>
          <a:r>
            <a:rPr lang="de-CH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Thallium</a:t>
          </a:r>
        </a:p>
      </xdr:txBody>
    </xdr:sp>
    <xdr:clientData/>
  </xdr:twoCellAnchor>
  <xdr:twoCellAnchor>
    <xdr:from>
      <xdr:col>0</xdr:col>
      <xdr:colOff>38100</xdr:colOff>
      <xdr:row>99</xdr:row>
      <xdr:rowOff>38100</xdr:rowOff>
    </xdr:from>
    <xdr:to>
      <xdr:col>1</xdr:col>
      <xdr:colOff>76200</xdr:colOff>
      <xdr:row>99</xdr:row>
      <xdr:rowOff>133350</xdr:rowOff>
    </xdr:to>
    <xdr:pic>
      <xdr:nvPicPr>
        <xdr:cNvPr id="49157" name="Picture 5" descr="sw D">
          <a:extLst>
            <a:ext uri="{FF2B5EF4-FFF2-40B4-BE49-F238E27FC236}">
              <a16:creationId xmlns:a16="http://schemas.microsoft.com/office/drawing/2014/main" id="{D5D7A840-F62A-48F8-8028-047E12E75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6906875"/>
          <a:ext cx="1247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8</xdr:col>
      <xdr:colOff>303667</xdr:colOff>
      <xdr:row>5</xdr:row>
      <xdr:rowOff>169500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C80A9972-BC78-4C87-AA97-1F1791DEE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8550" y="866775"/>
          <a:ext cx="1446667" cy="31237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7</xdr:row>
      <xdr:rowOff>85725</xdr:rowOff>
    </xdr:from>
    <xdr:to>
      <xdr:col>0</xdr:col>
      <xdr:colOff>457200</xdr:colOff>
      <xdr:row>40</xdr:row>
      <xdr:rowOff>9525</xdr:rowOff>
    </xdr:to>
    <xdr:sp macro="" textlink="">
      <xdr:nvSpPr>
        <xdr:cNvPr id="51201" name="Text Box 1">
          <a:extLst>
            <a:ext uri="{FF2B5EF4-FFF2-40B4-BE49-F238E27FC236}">
              <a16:creationId xmlns:a16="http://schemas.microsoft.com/office/drawing/2014/main" id="{C9385D88-8BB2-48B5-AAEB-60348B54E8FA}"/>
            </a:ext>
          </a:extLst>
        </xdr:cNvPr>
        <xdr:cNvSpPr txBox="1">
          <a:spLocks noChangeArrowheads="1"/>
        </xdr:cNvSpPr>
      </xdr:nvSpPr>
      <xdr:spPr bwMode="auto">
        <a:xfrm>
          <a:off x="85725" y="1552575"/>
          <a:ext cx="371475" cy="5676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36000" tIns="46800" rIns="72000" bIns="226800" anchor="t" upright="1"/>
        <a:lstStyle/>
        <a:p>
          <a:pPr algn="l" rtl="0">
            <a:defRPr sz="1000"/>
          </a:pPr>
          <a:r>
            <a:rPr lang="de-CH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steigender pH-Wert</a:t>
          </a:r>
        </a:p>
      </xdr:txBody>
    </xdr:sp>
    <xdr:clientData/>
  </xdr:twoCellAnchor>
  <xdr:twoCellAnchor>
    <xdr:from>
      <xdr:col>0</xdr:col>
      <xdr:colOff>266700</xdr:colOff>
      <xdr:row>7</xdr:row>
      <xdr:rowOff>114300</xdr:rowOff>
    </xdr:from>
    <xdr:to>
      <xdr:col>0</xdr:col>
      <xdr:colOff>266700</xdr:colOff>
      <xdr:row>27</xdr:row>
      <xdr:rowOff>38100</xdr:rowOff>
    </xdr:to>
    <xdr:sp macro="" textlink="">
      <xdr:nvSpPr>
        <xdr:cNvPr id="51203" name="Line 3">
          <a:extLst>
            <a:ext uri="{FF2B5EF4-FFF2-40B4-BE49-F238E27FC236}">
              <a16:creationId xmlns:a16="http://schemas.microsoft.com/office/drawing/2014/main" id="{6EE00C7A-2590-45D1-9059-D8D7F349AA47}"/>
            </a:ext>
          </a:extLst>
        </xdr:cNvPr>
        <xdr:cNvSpPr>
          <a:spLocks noChangeShapeType="1"/>
        </xdr:cNvSpPr>
      </xdr:nvSpPr>
      <xdr:spPr bwMode="auto">
        <a:xfrm>
          <a:off x="266700" y="1581150"/>
          <a:ext cx="0" cy="3514725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104775</xdr:colOff>
      <xdr:row>2</xdr:row>
      <xdr:rowOff>47625</xdr:rowOff>
    </xdr:from>
    <xdr:to>
      <xdr:col>5</xdr:col>
      <xdr:colOff>514350</xdr:colOff>
      <xdr:row>4</xdr:row>
      <xdr:rowOff>123825</xdr:rowOff>
    </xdr:to>
    <xdr:sp macro="" textlink="">
      <xdr:nvSpPr>
        <xdr:cNvPr id="51204" name="Text Box 4">
          <a:extLst>
            <a:ext uri="{FF2B5EF4-FFF2-40B4-BE49-F238E27FC236}">
              <a16:creationId xmlns:a16="http://schemas.microsoft.com/office/drawing/2014/main" id="{4DD7D2CF-590D-4706-B75A-676927084B48}"/>
            </a:ext>
          </a:extLst>
        </xdr:cNvPr>
        <xdr:cNvSpPr txBox="1">
          <a:spLocks noChangeArrowheads="1"/>
        </xdr:cNvSpPr>
      </xdr:nvSpPr>
      <xdr:spPr bwMode="auto">
        <a:xfrm>
          <a:off x="1828800" y="628650"/>
          <a:ext cx="1781175" cy="361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0" rIns="0" bIns="41148" anchor="b" upright="1"/>
        <a:lstStyle/>
        <a:p>
          <a:pPr algn="l" rtl="0">
            <a:defRPr sz="1000"/>
          </a:pPr>
          <a:r>
            <a:rPr lang="de-CH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Zink</a:t>
          </a:r>
        </a:p>
      </xdr:txBody>
    </xdr:sp>
    <xdr:clientData/>
  </xdr:twoCellAnchor>
  <xdr:twoCellAnchor>
    <xdr:from>
      <xdr:col>0</xdr:col>
      <xdr:colOff>38100</xdr:colOff>
      <xdr:row>99</xdr:row>
      <xdr:rowOff>38100</xdr:rowOff>
    </xdr:from>
    <xdr:to>
      <xdr:col>1</xdr:col>
      <xdr:colOff>76200</xdr:colOff>
      <xdr:row>99</xdr:row>
      <xdr:rowOff>133350</xdr:rowOff>
    </xdr:to>
    <xdr:pic>
      <xdr:nvPicPr>
        <xdr:cNvPr id="51205" name="Picture 5" descr="sw D">
          <a:extLst>
            <a:ext uri="{FF2B5EF4-FFF2-40B4-BE49-F238E27FC236}">
              <a16:creationId xmlns:a16="http://schemas.microsoft.com/office/drawing/2014/main" id="{A8E18F5F-8CB3-4DA7-9514-6914A066F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6906875"/>
          <a:ext cx="1247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8</xdr:col>
      <xdr:colOff>303667</xdr:colOff>
      <xdr:row>5</xdr:row>
      <xdr:rowOff>169500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C82141BF-C0A9-419E-BAAA-4F02122AA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8550" y="866775"/>
          <a:ext cx="1446667" cy="312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7</xdr:row>
      <xdr:rowOff>85725</xdr:rowOff>
    </xdr:from>
    <xdr:to>
      <xdr:col>0</xdr:col>
      <xdr:colOff>457200</xdr:colOff>
      <xdr:row>40</xdr:row>
      <xdr:rowOff>9525</xdr:rowOff>
    </xdr:to>
    <xdr:sp macro="" textlink="">
      <xdr:nvSpPr>
        <xdr:cNvPr id="40961" name="Text Box 1">
          <a:extLst>
            <a:ext uri="{FF2B5EF4-FFF2-40B4-BE49-F238E27FC236}">
              <a16:creationId xmlns:a16="http://schemas.microsoft.com/office/drawing/2014/main" id="{C030C9BF-7050-4FD3-8AFF-F96CAB4133B8}"/>
            </a:ext>
          </a:extLst>
        </xdr:cNvPr>
        <xdr:cNvSpPr txBox="1">
          <a:spLocks noChangeArrowheads="1"/>
        </xdr:cNvSpPr>
      </xdr:nvSpPr>
      <xdr:spPr bwMode="auto">
        <a:xfrm>
          <a:off x="85725" y="1552575"/>
          <a:ext cx="371475" cy="5676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36000" tIns="46800" rIns="72000" bIns="226800" anchor="t" upright="1"/>
        <a:lstStyle/>
        <a:p>
          <a:pPr algn="l" rtl="0">
            <a:defRPr sz="1000"/>
          </a:pPr>
          <a:r>
            <a:rPr lang="de-CH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steigender pH-Wert</a:t>
          </a:r>
        </a:p>
      </xdr:txBody>
    </xdr:sp>
    <xdr:clientData/>
  </xdr:twoCellAnchor>
  <xdr:twoCellAnchor>
    <xdr:from>
      <xdr:col>0</xdr:col>
      <xdr:colOff>266700</xdr:colOff>
      <xdr:row>7</xdr:row>
      <xdr:rowOff>114300</xdr:rowOff>
    </xdr:from>
    <xdr:to>
      <xdr:col>0</xdr:col>
      <xdr:colOff>266700</xdr:colOff>
      <xdr:row>27</xdr:row>
      <xdr:rowOff>38100</xdr:rowOff>
    </xdr:to>
    <xdr:sp macro="" textlink="">
      <xdr:nvSpPr>
        <xdr:cNvPr id="40963" name="Line 3">
          <a:extLst>
            <a:ext uri="{FF2B5EF4-FFF2-40B4-BE49-F238E27FC236}">
              <a16:creationId xmlns:a16="http://schemas.microsoft.com/office/drawing/2014/main" id="{9EACF0D6-5793-4422-8C7F-4463D8949529}"/>
            </a:ext>
          </a:extLst>
        </xdr:cNvPr>
        <xdr:cNvSpPr>
          <a:spLocks noChangeShapeType="1"/>
        </xdr:cNvSpPr>
      </xdr:nvSpPr>
      <xdr:spPr bwMode="auto">
        <a:xfrm>
          <a:off x="266700" y="1581150"/>
          <a:ext cx="0" cy="3514725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104775</xdr:colOff>
      <xdr:row>2</xdr:row>
      <xdr:rowOff>47625</xdr:rowOff>
    </xdr:from>
    <xdr:to>
      <xdr:col>5</xdr:col>
      <xdr:colOff>514350</xdr:colOff>
      <xdr:row>4</xdr:row>
      <xdr:rowOff>123825</xdr:rowOff>
    </xdr:to>
    <xdr:sp macro="" textlink="">
      <xdr:nvSpPr>
        <xdr:cNvPr id="40964" name="Text Box 4">
          <a:extLst>
            <a:ext uri="{FF2B5EF4-FFF2-40B4-BE49-F238E27FC236}">
              <a16:creationId xmlns:a16="http://schemas.microsoft.com/office/drawing/2014/main" id="{93D7C5AA-0EE2-470D-AD06-734D056CBE1C}"/>
            </a:ext>
          </a:extLst>
        </xdr:cNvPr>
        <xdr:cNvSpPr txBox="1">
          <a:spLocks noChangeArrowheads="1"/>
        </xdr:cNvSpPr>
      </xdr:nvSpPr>
      <xdr:spPr bwMode="auto">
        <a:xfrm>
          <a:off x="1828800" y="628650"/>
          <a:ext cx="1781175" cy="361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0" rIns="0" bIns="41148" anchor="b" upright="1"/>
        <a:lstStyle/>
        <a:p>
          <a:pPr algn="l" rtl="0">
            <a:defRPr sz="1000"/>
          </a:pPr>
          <a:r>
            <a:rPr lang="de-CH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Arsen</a:t>
          </a:r>
        </a:p>
      </xdr:txBody>
    </xdr:sp>
    <xdr:clientData/>
  </xdr:twoCellAnchor>
  <xdr:twoCellAnchor>
    <xdr:from>
      <xdr:col>0</xdr:col>
      <xdr:colOff>38100</xdr:colOff>
      <xdr:row>99</xdr:row>
      <xdr:rowOff>38100</xdr:rowOff>
    </xdr:from>
    <xdr:to>
      <xdr:col>1</xdr:col>
      <xdr:colOff>76200</xdr:colOff>
      <xdr:row>99</xdr:row>
      <xdr:rowOff>133350</xdr:rowOff>
    </xdr:to>
    <xdr:pic>
      <xdr:nvPicPr>
        <xdr:cNvPr id="40967" name="Picture 7" descr="sw D">
          <a:extLst>
            <a:ext uri="{FF2B5EF4-FFF2-40B4-BE49-F238E27FC236}">
              <a16:creationId xmlns:a16="http://schemas.microsoft.com/office/drawing/2014/main" id="{916F929F-FD1A-4DAB-9885-56E034480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6906875"/>
          <a:ext cx="1247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8</xdr:col>
      <xdr:colOff>303667</xdr:colOff>
      <xdr:row>6</xdr:row>
      <xdr:rowOff>17100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F662E368-6F2D-4704-A553-1BBAE507D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8550" y="866775"/>
          <a:ext cx="1446667" cy="36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7</xdr:row>
      <xdr:rowOff>85725</xdr:rowOff>
    </xdr:from>
    <xdr:to>
      <xdr:col>0</xdr:col>
      <xdr:colOff>457200</xdr:colOff>
      <xdr:row>40</xdr:row>
      <xdr:rowOff>9525</xdr:rowOff>
    </xdr:to>
    <xdr:sp macro="" textlink="">
      <xdr:nvSpPr>
        <xdr:cNvPr id="48129" name="Text Box 1">
          <a:extLst>
            <a:ext uri="{FF2B5EF4-FFF2-40B4-BE49-F238E27FC236}">
              <a16:creationId xmlns:a16="http://schemas.microsoft.com/office/drawing/2014/main" id="{94D77C34-70CF-428D-87E0-293402AABD8F}"/>
            </a:ext>
          </a:extLst>
        </xdr:cNvPr>
        <xdr:cNvSpPr txBox="1">
          <a:spLocks noChangeArrowheads="1"/>
        </xdr:cNvSpPr>
      </xdr:nvSpPr>
      <xdr:spPr bwMode="auto">
        <a:xfrm>
          <a:off x="85725" y="1552575"/>
          <a:ext cx="371475" cy="5676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36000" tIns="46800" rIns="72000" bIns="226800" anchor="t" upright="1"/>
        <a:lstStyle/>
        <a:p>
          <a:pPr algn="l" rtl="0">
            <a:defRPr sz="1000"/>
          </a:pPr>
          <a:r>
            <a:rPr lang="de-CH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steigender pH-Wert</a:t>
          </a:r>
        </a:p>
      </xdr:txBody>
    </xdr:sp>
    <xdr:clientData/>
  </xdr:twoCellAnchor>
  <xdr:twoCellAnchor>
    <xdr:from>
      <xdr:col>0</xdr:col>
      <xdr:colOff>266700</xdr:colOff>
      <xdr:row>7</xdr:row>
      <xdr:rowOff>114300</xdr:rowOff>
    </xdr:from>
    <xdr:to>
      <xdr:col>0</xdr:col>
      <xdr:colOff>266700</xdr:colOff>
      <xdr:row>27</xdr:row>
      <xdr:rowOff>38100</xdr:rowOff>
    </xdr:to>
    <xdr:sp macro="" textlink="">
      <xdr:nvSpPr>
        <xdr:cNvPr id="48131" name="Line 3">
          <a:extLst>
            <a:ext uri="{FF2B5EF4-FFF2-40B4-BE49-F238E27FC236}">
              <a16:creationId xmlns:a16="http://schemas.microsoft.com/office/drawing/2014/main" id="{F6C35EAB-C6FD-4A5A-836E-9C5AD104977A}"/>
            </a:ext>
          </a:extLst>
        </xdr:cNvPr>
        <xdr:cNvSpPr>
          <a:spLocks noChangeShapeType="1"/>
        </xdr:cNvSpPr>
      </xdr:nvSpPr>
      <xdr:spPr bwMode="auto">
        <a:xfrm>
          <a:off x="266700" y="1581150"/>
          <a:ext cx="0" cy="3514725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104775</xdr:colOff>
      <xdr:row>2</xdr:row>
      <xdr:rowOff>47625</xdr:rowOff>
    </xdr:from>
    <xdr:to>
      <xdr:col>5</xdr:col>
      <xdr:colOff>514350</xdr:colOff>
      <xdr:row>4</xdr:row>
      <xdr:rowOff>123825</xdr:rowOff>
    </xdr:to>
    <xdr:sp macro="" textlink="">
      <xdr:nvSpPr>
        <xdr:cNvPr id="48132" name="Text Box 4">
          <a:extLst>
            <a:ext uri="{FF2B5EF4-FFF2-40B4-BE49-F238E27FC236}">
              <a16:creationId xmlns:a16="http://schemas.microsoft.com/office/drawing/2014/main" id="{CB481CBD-0894-4DBF-AF61-94B29AEAB1AD}"/>
            </a:ext>
          </a:extLst>
        </xdr:cNvPr>
        <xdr:cNvSpPr txBox="1">
          <a:spLocks noChangeArrowheads="1"/>
        </xdr:cNvSpPr>
      </xdr:nvSpPr>
      <xdr:spPr bwMode="auto">
        <a:xfrm>
          <a:off x="1828800" y="628650"/>
          <a:ext cx="1781175" cy="361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0" rIns="0" bIns="41148" anchor="b" upright="1"/>
        <a:lstStyle/>
        <a:p>
          <a:pPr algn="l" rtl="0">
            <a:defRPr sz="1000"/>
          </a:pPr>
          <a:r>
            <a:rPr lang="de-CH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Blei</a:t>
          </a:r>
        </a:p>
      </xdr:txBody>
    </xdr:sp>
    <xdr:clientData/>
  </xdr:twoCellAnchor>
  <xdr:twoCellAnchor>
    <xdr:from>
      <xdr:col>0</xdr:col>
      <xdr:colOff>38100</xdr:colOff>
      <xdr:row>99</xdr:row>
      <xdr:rowOff>38100</xdr:rowOff>
    </xdr:from>
    <xdr:to>
      <xdr:col>1</xdr:col>
      <xdr:colOff>76200</xdr:colOff>
      <xdr:row>99</xdr:row>
      <xdr:rowOff>133350</xdr:rowOff>
    </xdr:to>
    <xdr:pic>
      <xdr:nvPicPr>
        <xdr:cNvPr id="48133" name="Picture 5" descr="sw D">
          <a:extLst>
            <a:ext uri="{FF2B5EF4-FFF2-40B4-BE49-F238E27FC236}">
              <a16:creationId xmlns:a16="http://schemas.microsoft.com/office/drawing/2014/main" id="{78778C1F-D4BC-4ECD-A7D2-C652B0210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6906875"/>
          <a:ext cx="1247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8</xdr:col>
      <xdr:colOff>303667</xdr:colOff>
      <xdr:row>5</xdr:row>
      <xdr:rowOff>169500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BADDEB31-DFE1-4AFE-A5FB-E29B010DA9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8550" y="866775"/>
          <a:ext cx="1446667" cy="3123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7</xdr:row>
      <xdr:rowOff>85725</xdr:rowOff>
    </xdr:from>
    <xdr:to>
      <xdr:col>0</xdr:col>
      <xdr:colOff>457200</xdr:colOff>
      <xdr:row>40</xdr:row>
      <xdr:rowOff>9525</xdr:rowOff>
    </xdr:to>
    <xdr:sp macro="" textlink="">
      <xdr:nvSpPr>
        <xdr:cNvPr id="5124" name="Text Box 4">
          <a:extLst>
            <a:ext uri="{FF2B5EF4-FFF2-40B4-BE49-F238E27FC236}">
              <a16:creationId xmlns:a16="http://schemas.microsoft.com/office/drawing/2014/main" id="{C545CD0A-614D-46A0-A1A6-E7F126A7F1E5}"/>
            </a:ext>
          </a:extLst>
        </xdr:cNvPr>
        <xdr:cNvSpPr txBox="1">
          <a:spLocks noChangeArrowheads="1"/>
        </xdr:cNvSpPr>
      </xdr:nvSpPr>
      <xdr:spPr bwMode="auto">
        <a:xfrm>
          <a:off x="85725" y="1552575"/>
          <a:ext cx="371475" cy="5676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36000" tIns="46800" rIns="72000" bIns="226800" anchor="t" upright="1"/>
        <a:lstStyle/>
        <a:p>
          <a:pPr algn="l" rtl="0">
            <a:defRPr sz="1000"/>
          </a:pPr>
          <a:r>
            <a:rPr lang="de-CH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steigender pH-Wert</a:t>
          </a:r>
        </a:p>
      </xdr:txBody>
    </xdr:sp>
    <xdr:clientData/>
  </xdr:twoCellAnchor>
  <xdr:twoCellAnchor>
    <xdr:from>
      <xdr:col>0</xdr:col>
      <xdr:colOff>266700</xdr:colOff>
      <xdr:row>7</xdr:row>
      <xdr:rowOff>114300</xdr:rowOff>
    </xdr:from>
    <xdr:to>
      <xdr:col>0</xdr:col>
      <xdr:colOff>266700</xdr:colOff>
      <xdr:row>27</xdr:row>
      <xdr:rowOff>38100</xdr:rowOff>
    </xdr:to>
    <xdr:sp macro="" textlink="">
      <xdr:nvSpPr>
        <xdr:cNvPr id="5123" name="Line 3">
          <a:extLst>
            <a:ext uri="{FF2B5EF4-FFF2-40B4-BE49-F238E27FC236}">
              <a16:creationId xmlns:a16="http://schemas.microsoft.com/office/drawing/2014/main" id="{D75C1280-09C8-47EB-8CAE-CE53CBCFF7AD}"/>
            </a:ext>
          </a:extLst>
        </xdr:cNvPr>
        <xdr:cNvSpPr>
          <a:spLocks noChangeShapeType="1"/>
        </xdr:cNvSpPr>
      </xdr:nvSpPr>
      <xdr:spPr bwMode="auto">
        <a:xfrm>
          <a:off x="266700" y="1581150"/>
          <a:ext cx="0" cy="3514725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104775</xdr:colOff>
      <xdr:row>2</xdr:row>
      <xdr:rowOff>47625</xdr:rowOff>
    </xdr:from>
    <xdr:to>
      <xdr:col>5</xdr:col>
      <xdr:colOff>514350</xdr:colOff>
      <xdr:row>4</xdr:row>
      <xdr:rowOff>123825</xdr:rowOff>
    </xdr:to>
    <xdr:sp macro="" textlink="">
      <xdr:nvSpPr>
        <xdr:cNvPr id="5125" name="Text Box 5">
          <a:extLst>
            <a:ext uri="{FF2B5EF4-FFF2-40B4-BE49-F238E27FC236}">
              <a16:creationId xmlns:a16="http://schemas.microsoft.com/office/drawing/2014/main" id="{B1C146E3-9354-45FC-AABE-87B12D2BA676}"/>
            </a:ext>
          </a:extLst>
        </xdr:cNvPr>
        <xdr:cNvSpPr txBox="1">
          <a:spLocks noChangeArrowheads="1"/>
        </xdr:cNvSpPr>
      </xdr:nvSpPr>
      <xdr:spPr bwMode="auto">
        <a:xfrm>
          <a:off x="1828800" y="628650"/>
          <a:ext cx="1781175" cy="361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0" rIns="0" bIns="41148" anchor="b" upright="1"/>
        <a:lstStyle/>
        <a:p>
          <a:pPr algn="l" rtl="0">
            <a:defRPr sz="1000"/>
          </a:pPr>
          <a:r>
            <a:rPr lang="de-CH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Cadmium</a:t>
          </a:r>
        </a:p>
      </xdr:txBody>
    </xdr:sp>
    <xdr:clientData/>
  </xdr:twoCellAnchor>
  <xdr:twoCellAnchor>
    <xdr:from>
      <xdr:col>0</xdr:col>
      <xdr:colOff>38100</xdr:colOff>
      <xdr:row>99</xdr:row>
      <xdr:rowOff>38100</xdr:rowOff>
    </xdr:from>
    <xdr:to>
      <xdr:col>1</xdr:col>
      <xdr:colOff>76200</xdr:colOff>
      <xdr:row>99</xdr:row>
      <xdr:rowOff>133350</xdr:rowOff>
    </xdr:to>
    <xdr:pic>
      <xdr:nvPicPr>
        <xdr:cNvPr id="5126" name="Picture 6" descr="sw D">
          <a:extLst>
            <a:ext uri="{FF2B5EF4-FFF2-40B4-BE49-F238E27FC236}">
              <a16:creationId xmlns:a16="http://schemas.microsoft.com/office/drawing/2014/main" id="{295FFAB3-A2D2-43A4-83B0-3A1C58114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6906875"/>
          <a:ext cx="1247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8</xdr:col>
      <xdr:colOff>303667</xdr:colOff>
      <xdr:row>5</xdr:row>
      <xdr:rowOff>169500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7A4D1177-51A9-4063-9D67-F1F1F35DF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8550" y="866775"/>
          <a:ext cx="1446667" cy="3123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7</xdr:row>
      <xdr:rowOff>85725</xdr:rowOff>
    </xdr:from>
    <xdr:to>
      <xdr:col>0</xdr:col>
      <xdr:colOff>457200</xdr:colOff>
      <xdr:row>40</xdr:row>
      <xdr:rowOff>9525</xdr:rowOff>
    </xdr:to>
    <xdr:sp macro="" textlink="">
      <xdr:nvSpPr>
        <xdr:cNvPr id="43009" name="Text Box 1">
          <a:extLst>
            <a:ext uri="{FF2B5EF4-FFF2-40B4-BE49-F238E27FC236}">
              <a16:creationId xmlns:a16="http://schemas.microsoft.com/office/drawing/2014/main" id="{3DD59F4B-6287-4AEF-97B6-6565EDFD3683}"/>
            </a:ext>
          </a:extLst>
        </xdr:cNvPr>
        <xdr:cNvSpPr txBox="1">
          <a:spLocks noChangeArrowheads="1"/>
        </xdr:cNvSpPr>
      </xdr:nvSpPr>
      <xdr:spPr bwMode="auto">
        <a:xfrm>
          <a:off x="85725" y="1552575"/>
          <a:ext cx="371475" cy="5676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36000" tIns="46800" rIns="72000" bIns="226800" anchor="t" upright="1"/>
        <a:lstStyle/>
        <a:p>
          <a:pPr algn="l" rtl="0">
            <a:defRPr sz="1000"/>
          </a:pPr>
          <a:r>
            <a:rPr lang="de-CH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steigender pH-Wert</a:t>
          </a:r>
        </a:p>
      </xdr:txBody>
    </xdr:sp>
    <xdr:clientData/>
  </xdr:twoCellAnchor>
  <xdr:twoCellAnchor>
    <xdr:from>
      <xdr:col>0</xdr:col>
      <xdr:colOff>266700</xdr:colOff>
      <xdr:row>7</xdr:row>
      <xdr:rowOff>114300</xdr:rowOff>
    </xdr:from>
    <xdr:to>
      <xdr:col>0</xdr:col>
      <xdr:colOff>266700</xdr:colOff>
      <xdr:row>27</xdr:row>
      <xdr:rowOff>38100</xdr:rowOff>
    </xdr:to>
    <xdr:sp macro="" textlink="">
      <xdr:nvSpPr>
        <xdr:cNvPr id="43011" name="Line 3">
          <a:extLst>
            <a:ext uri="{FF2B5EF4-FFF2-40B4-BE49-F238E27FC236}">
              <a16:creationId xmlns:a16="http://schemas.microsoft.com/office/drawing/2014/main" id="{0C819289-53BC-4FA8-A298-5ACC774007BA}"/>
            </a:ext>
          </a:extLst>
        </xdr:cNvPr>
        <xdr:cNvSpPr>
          <a:spLocks noChangeShapeType="1"/>
        </xdr:cNvSpPr>
      </xdr:nvSpPr>
      <xdr:spPr bwMode="auto">
        <a:xfrm>
          <a:off x="266700" y="1581150"/>
          <a:ext cx="0" cy="3514725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104775</xdr:colOff>
      <xdr:row>2</xdr:row>
      <xdr:rowOff>47625</xdr:rowOff>
    </xdr:from>
    <xdr:to>
      <xdr:col>5</xdr:col>
      <xdr:colOff>514350</xdr:colOff>
      <xdr:row>4</xdr:row>
      <xdr:rowOff>123825</xdr:rowOff>
    </xdr:to>
    <xdr:sp macro="" textlink="">
      <xdr:nvSpPr>
        <xdr:cNvPr id="43012" name="Text Box 4">
          <a:extLst>
            <a:ext uri="{FF2B5EF4-FFF2-40B4-BE49-F238E27FC236}">
              <a16:creationId xmlns:a16="http://schemas.microsoft.com/office/drawing/2014/main" id="{560E61EF-68ED-422F-B514-6F99C6D892B0}"/>
            </a:ext>
          </a:extLst>
        </xdr:cNvPr>
        <xdr:cNvSpPr txBox="1">
          <a:spLocks noChangeArrowheads="1"/>
        </xdr:cNvSpPr>
      </xdr:nvSpPr>
      <xdr:spPr bwMode="auto">
        <a:xfrm>
          <a:off x="1828800" y="628650"/>
          <a:ext cx="1781175" cy="361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0" rIns="0" bIns="41148" anchor="b" upright="1"/>
        <a:lstStyle/>
        <a:p>
          <a:pPr algn="l" rtl="0">
            <a:defRPr sz="1000"/>
          </a:pPr>
          <a:r>
            <a:rPr lang="de-CH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Cobalt</a:t>
          </a:r>
        </a:p>
      </xdr:txBody>
    </xdr:sp>
    <xdr:clientData/>
  </xdr:twoCellAnchor>
  <xdr:twoCellAnchor>
    <xdr:from>
      <xdr:col>0</xdr:col>
      <xdr:colOff>38100</xdr:colOff>
      <xdr:row>99</xdr:row>
      <xdr:rowOff>38100</xdr:rowOff>
    </xdr:from>
    <xdr:to>
      <xdr:col>1</xdr:col>
      <xdr:colOff>76200</xdr:colOff>
      <xdr:row>99</xdr:row>
      <xdr:rowOff>133350</xdr:rowOff>
    </xdr:to>
    <xdr:pic>
      <xdr:nvPicPr>
        <xdr:cNvPr id="43013" name="Picture 5" descr="sw D">
          <a:extLst>
            <a:ext uri="{FF2B5EF4-FFF2-40B4-BE49-F238E27FC236}">
              <a16:creationId xmlns:a16="http://schemas.microsoft.com/office/drawing/2014/main" id="{E751FE03-4D1E-46D8-AD76-7C14EE662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6906875"/>
          <a:ext cx="1247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8</xdr:col>
      <xdr:colOff>303667</xdr:colOff>
      <xdr:row>5</xdr:row>
      <xdr:rowOff>169500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CF4FD72C-CDB9-40C2-AE7D-07CF21DD8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8550" y="866775"/>
          <a:ext cx="1446667" cy="3123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7</xdr:row>
      <xdr:rowOff>85725</xdr:rowOff>
    </xdr:from>
    <xdr:to>
      <xdr:col>0</xdr:col>
      <xdr:colOff>457200</xdr:colOff>
      <xdr:row>40</xdr:row>
      <xdr:rowOff>9525</xdr:rowOff>
    </xdr:to>
    <xdr:sp macro="" textlink="">
      <xdr:nvSpPr>
        <xdr:cNvPr id="41985" name="Text Box 1">
          <a:extLst>
            <a:ext uri="{FF2B5EF4-FFF2-40B4-BE49-F238E27FC236}">
              <a16:creationId xmlns:a16="http://schemas.microsoft.com/office/drawing/2014/main" id="{5CE00C30-3C4C-464B-B62D-C17E67AEA702}"/>
            </a:ext>
          </a:extLst>
        </xdr:cNvPr>
        <xdr:cNvSpPr txBox="1">
          <a:spLocks noChangeArrowheads="1"/>
        </xdr:cNvSpPr>
      </xdr:nvSpPr>
      <xdr:spPr bwMode="auto">
        <a:xfrm>
          <a:off x="85725" y="1552575"/>
          <a:ext cx="371475" cy="5676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36000" tIns="46800" rIns="72000" bIns="226800" anchor="t" upright="1"/>
        <a:lstStyle/>
        <a:p>
          <a:pPr algn="l" rtl="0">
            <a:defRPr sz="1000"/>
          </a:pPr>
          <a:r>
            <a:rPr lang="de-CH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steigender pH-Wert</a:t>
          </a:r>
        </a:p>
      </xdr:txBody>
    </xdr:sp>
    <xdr:clientData/>
  </xdr:twoCellAnchor>
  <xdr:twoCellAnchor>
    <xdr:from>
      <xdr:col>0</xdr:col>
      <xdr:colOff>266700</xdr:colOff>
      <xdr:row>7</xdr:row>
      <xdr:rowOff>114300</xdr:rowOff>
    </xdr:from>
    <xdr:to>
      <xdr:col>0</xdr:col>
      <xdr:colOff>266700</xdr:colOff>
      <xdr:row>27</xdr:row>
      <xdr:rowOff>38100</xdr:rowOff>
    </xdr:to>
    <xdr:sp macro="" textlink="">
      <xdr:nvSpPr>
        <xdr:cNvPr id="41987" name="Line 3">
          <a:extLst>
            <a:ext uri="{FF2B5EF4-FFF2-40B4-BE49-F238E27FC236}">
              <a16:creationId xmlns:a16="http://schemas.microsoft.com/office/drawing/2014/main" id="{3F8DD81A-B13D-4811-BFA7-1379B12400A0}"/>
            </a:ext>
          </a:extLst>
        </xdr:cNvPr>
        <xdr:cNvSpPr>
          <a:spLocks noChangeShapeType="1"/>
        </xdr:cNvSpPr>
      </xdr:nvSpPr>
      <xdr:spPr bwMode="auto">
        <a:xfrm>
          <a:off x="266700" y="1581150"/>
          <a:ext cx="0" cy="3514725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104775</xdr:colOff>
      <xdr:row>2</xdr:row>
      <xdr:rowOff>47625</xdr:rowOff>
    </xdr:from>
    <xdr:to>
      <xdr:col>5</xdr:col>
      <xdr:colOff>514350</xdr:colOff>
      <xdr:row>4</xdr:row>
      <xdr:rowOff>123825</xdr:rowOff>
    </xdr:to>
    <xdr:sp macro="" textlink="">
      <xdr:nvSpPr>
        <xdr:cNvPr id="41988" name="Text Box 4">
          <a:extLst>
            <a:ext uri="{FF2B5EF4-FFF2-40B4-BE49-F238E27FC236}">
              <a16:creationId xmlns:a16="http://schemas.microsoft.com/office/drawing/2014/main" id="{CB0E0C7B-3A31-4B31-8CCE-FDFD00376F95}"/>
            </a:ext>
          </a:extLst>
        </xdr:cNvPr>
        <xdr:cNvSpPr txBox="1">
          <a:spLocks noChangeArrowheads="1"/>
        </xdr:cNvSpPr>
      </xdr:nvSpPr>
      <xdr:spPr bwMode="auto">
        <a:xfrm>
          <a:off x="1828800" y="628650"/>
          <a:ext cx="1781175" cy="361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0" rIns="0" bIns="41148" anchor="b" upright="1"/>
        <a:lstStyle/>
        <a:p>
          <a:pPr algn="l" rtl="0">
            <a:defRPr sz="1000"/>
          </a:pPr>
          <a:r>
            <a:rPr lang="de-CH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Chrom</a:t>
          </a:r>
        </a:p>
      </xdr:txBody>
    </xdr:sp>
    <xdr:clientData/>
  </xdr:twoCellAnchor>
  <xdr:twoCellAnchor>
    <xdr:from>
      <xdr:col>0</xdr:col>
      <xdr:colOff>38100</xdr:colOff>
      <xdr:row>99</xdr:row>
      <xdr:rowOff>38100</xdr:rowOff>
    </xdr:from>
    <xdr:to>
      <xdr:col>1</xdr:col>
      <xdr:colOff>76200</xdr:colOff>
      <xdr:row>99</xdr:row>
      <xdr:rowOff>133350</xdr:rowOff>
    </xdr:to>
    <xdr:pic>
      <xdr:nvPicPr>
        <xdr:cNvPr id="41989" name="Picture 5" descr="sw D">
          <a:extLst>
            <a:ext uri="{FF2B5EF4-FFF2-40B4-BE49-F238E27FC236}">
              <a16:creationId xmlns:a16="http://schemas.microsoft.com/office/drawing/2014/main" id="{07417DF1-838A-4A67-B0DE-92B42BA4D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6906875"/>
          <a:ext cx="1247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8</xdr:col>
      <xdr:colOff>303667</xdr:colOff>
      <xdr:row>5</xdr:row>
      <xdr:rowOff>169500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65894602-6B49-42D3-B617-9EFCE56745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8550" y="866775"/>
          <a:ext cx="1446667" cy="3123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7</xdr:row>
      <xdr:rowOff>85725</xdr:rowOff>
    </xdr:from>
    <xdr:to>
      <xdr:col>0</xdr:col>
      <xdr:colOff>457200</xdr:colOff>
      <xdr:row>40</xdr:row>
      <xdr:rowOff>9525</xdr:rowOff>
    </xdr:to>
    <xdr:sp macro="" textlink="">
      <xdr:nvSpPr>
        <xdr:cNvPr id="45057" name="Text Box 1">
          <a:extLst>
            <a:ext uri="{FF2B5EF4-FFF2-40B4-BE49-F238E27FC236}">
              <a16:creationId xmlns:a16="http://schemas.microsoft.com/office/drawing/2014/main" id="{BD08C496-59FD-470B-AC79-066BB3BED9C3}"/>
            </a:ext>
          </a:extLst>
        </xdr:cNvPr>
        <xdr:cNvSpPr txBox="1">
          <a:spLocks noChangeArrowheads="1"/>
        </xdr:cNvSpPr>
      </xdr:nvSpPr>
      <xdr:spPr bwMode="auto">
        <a:xfrm>
          <a:off x="85725" y="1552575"/>
          <a:ext cx="371475" cy="5676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36000" tIns="46800" rIns="72000" bIns="226800" anchor="t" upright="1"/>
        <a:lstStyle/>
        <a:p>
          <a:pPr algn="l" rtl="0">
            <a:defRPr sz="1000"/>
          </a:pPr>
          <a:r>
            <a:rPr lang="de-CH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steigender pH-Wert</a:t>
          </a:r>
        </a:p>
      </xdr:txBody>
    </xdr:sp>
    <xdr:clientData/>
  </xdr:twoCellAnchor>
  <xdr:twoCellAnchor>
    <xdr:from>
      <xdr:col>0</xdr:col>
      <xdr:colOff>266700</xdr:colOff>
      <xdr:row>7</xdr:row>
      <xdr:rowOff>114300</xdr:rowOff>
    </xdr:from>
    <xdr:to>
      <xdr:col>0</xdr:col>
      <xdr:colOff>266700</xdr:colOff>
      <xdr:row>27</xdr:row>
      <xdr:rowOff>38100</xdr:rowOff>
    </xdr:to>
    <xdr:sp macro="" textlink="">
      <xdr:nvSpPr>
        <xdr:cNvPr id="45059" name="Line 3">
          <a:extLst>
            <a:ext uri="{FF2B5EF4-FFF2-40B4-BE49-F238E27FC236}">
              <a16:creationId xmlns:a16="http://schemas.microsoft.com/office/drawing/2014/main" id="{0DA664F2-1778-42A5-BD99-F4D859EE66AA}"/>
            </a:ext>
          </a:extLst>
        </xdr:cNvPr>
        <xdr:cNvSpPr>
          <a:spLocks noChangeShapeType="1"/>
        </xdr:cNvSpPr>
      </xdr:nvSpPr>
      <xdr:spPr bwMode="auto">
        <a:xfrm>
          <a:off x="266700" y="1581150"/>
          <a:ext cx="0" cy="3514725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104775</xdr:colOff>
      <xdr:row>2</xdr:row>
      <xdr:rowOff>47625</xdr:rowOff>
    </xdr:from>
    <xdr:to>
      <xdr:col>5</xdr:col>
      <xdr:colOff>514350</xdr:colOff>
      <xdr:row>4</xdr:row>
      <xdr:rowOff>123825</xdr:rowOff>
    </xdr:to>
    <xdr:sp macro="" textlink="">
      <xdr:nvSpPr>
        <xdr:cNvPr id="45060" name="Text Box 4">
          <a:extLst>
            <a:ext uri="{FF2B5EF4-FFF2-40B4-BE49-F238E27FC236}">
              <a16:creationId xmlns:a16="http://schemas.microsoft.com/office/drawing/2014/main" id="{57AD0116-A9D6-44E9-BF41-14244E5950FB}"/>
            </a:ext>
          </a:extLst>
        </xdr:cNvPr>
        <xdr:cNvSpPr txBox="1">
          <a:spLocks noChangeArrowheads="1"/>
        </xdr:cNvSpPr>
      </xdr:nvSpPr>
      <xdr:spPr bwMode="auto">
        <a:xfrm>
          <a:off x="1828800" y="628650"/>
          <a:ext cx="1781175" cy="361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0" rIns="0" bIns="41148" anchor="b" upright="1"/>
        <a:lstStyle/>
        <a:p>
          <a:pPr algn="l" rtl="0">
            <a:defRPr sz="1000"/>
          </a:pPr>
          <a:r>
            <a:rPr lang="de-CH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Fluor</a:t>
          </a:r>
        </a:p>
      </xdr:txBody>
    </xdr:sp>
    <xdr:clientData/>
  </xdr:twoCellAnchor>
  <xdr:twoCellAnchor>
    <xdr:from>
      <xdr:col>0</xdr:col>
      <xdr:colOff>38100</xdr:colOff>
      <xdr:row>99</xdr:row>
      <xdr:rowOff>38100</xdr:rowOff>
    </xdr:from>
    <xdr:to>
      <xdr:col>1</xdr:col>
      <xdr:colOff>76200</xdr:colOff>
      <xdr:row>99</xdr:row>
      <xdr:rowOff>133350</xdr:rowOff>
    </xdr:to>
    <xdr:pic>
      <xdr:nvPicPr>
        <xdr:cNvPr id="45061" name="Picture 5" descr="sw D">
          <a:extLst>
            <a:ext uri="{FF2B5EF4-FFF2-40B4-BE49-F238E27FC236}">
              <a16:creationId xmlns:a16="http://schemas.microsoft.com/office/drawing/2014/main" id="{B8B44C1C-B888-449B-B207-FD5A9B4E5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6906875"/>
          <a:ext cx="1247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8</xdr:col>
      <xdr:colOff>303667</xdr:colOff>
      <xdr:row>5</xdr:row>
      <xdr:rowOff>169500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BBF0778-8EE6-43D2-A1B9-7E0F00560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8550" y="866775"/>
          <a:ext cx="1446667" cy="3123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7</xdr:row>
      <xdr:rowOff>85725</xdr:rowOff>
    </xdr:from>
    <xdr:to>
      <xdr:col>0</xdr:col>
      <xdr:colOff>457200</xdr:colOff>
      <xdr:row>40</xdr:row>
      <xdr:rowOff>9525</xdr:rowOff>
    </xdr:to>
    <xdr:sp macro="" textlink="">
      <xdr:nvSpPr>
        <xdr:cNvPr id="44033" name="Text Box 1">
          <a:extLst>
            <a:ext uri="{FF2B5EF4-FFF2-40B4-BE49-F238E27FC236}">
              <a16:creationId xmlns:a16="http://schemas.microsoft.com/office/drawing/2014/main" id="{BC888A1D-AB01-46EC-A75E-115B1FB60A83}"/>
            </a:ext>
          </a:extLst>
        </xdr:cNvPr>
        <xdr:cNvSpPr txBox="1">
          <a:spLocks noChangeArrowheads="1"/>
        </xdr:cNvSpPr>
      </xdr:nvSpPr>
      <xdr:spPr bwMode="auto">
        <a:xfrm>
          <a:off x="85725" y="1552575"/>
          <a:ext cx="371475" cy="5676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36000" tIns="46800" rIns="72000" bIns="226800" anchor="t" upright="1"/>
        <a:lstStyle/>
        <a:p>
          <a:pPr algn="l" rtl="0">
            <a:defRPr sz="1000"/>
          </a:pPr>
          <a:r>
            <a:rPr lang="de-CH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steigender pH-Wert</a:t>
          </a:r>
        </a:p>
      </xdr:txBody>
    </xdr:sp>
    <xdr:clientData/>
  </xdr:twoCellAnchor>
  <xdr:twoCellAnchor>
    <xdr:from>
      <xdr:col>0</xdr:col>
      <xdr:colOff>266700</xdr:colOff>
      <xdr:row>7</xdr:row>
      <xdr:rowOff>114300</xdr:rowOff>
    </xdr:from>
    <xdr:to>
      <xdr:col>0</xdr:col>
      <xdr:colOff>266700</xdr:colOff>
      <xdr:row>27</xdr:row>
      <xdr:rowOff>38100</xdr:rowOff>
    </xdr:to>
    <xdr:sp macro="" textlink="">
      <xdr:nvSpPr>
        <xdr:cNvPr id="44035" name="Line 3">
          <a:extLst>
            <a:ext uri="{FF2B5EF4-FFF2-40B4-BE49-F238E27FC236}">
              <a16:creationId xmlns:a16="http://schemas.microsoft.com/office/drawing/2014/main" id="{733596C2-86CD-4200-A7AA-E938635203F8}"/>
            </a:ext>
          </a:extLst>
        </xdr:cNvPr>
        <xdr:cNvSpPr>
          <a:spLocks noChangeShapeType="1"/>
        </xdr:cNvSpPr>
      </xdr:nvSpPr>
      <xdr:spPr bwMode="auto">
        <a:xfrm>
          <a:off x="266700" y="1581150"/>
          <a:ext cx="0" cy="3514725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104775</xdr:colOff>
      <xdr:row>2</xdr:row>
      <xdr:rowOff>47625</xdr:rowOff>
    </xdr:from>
    <xdr:to>
      <xdr:col>5</xdr:col>
      <xdr:colOff>514350</xdr:colOff>
      <xdr:row>4</xdr:row>
      <xdr:rowOff>123825</xdr:rowOff>
    </xdr:to>
    <xdr:sp macro="" textlink="">
      <xdr:nvSpPr>
        <xdr:cNvPr id="44036" name="Text Box 4">
          <a:extLst>
            <a:ext uri="{FF2B5EF4-FFF2-40B4-BE49-F238E27FC236}">
              <a16:creationId xmlns:a16="http://schemas.microsoft.com/office/drawing/2014/main" id="{248DD94E-B701-4964-8D89-50B6A84C5EAA}"/>
            </a:ext>
          </a:extLst>
        </xdr:cNvPr>
        <xdr:cNvSpPr txBox="1">
          <a:spLocks noChangeArrowheads="1"/>
        </xdr:cNvSpPr>
      </xdr:nvSpPr>
      <xdr:spPr bwMode="auto">
        <a:xfrm>
          <a:off x="1828800" y="628650"/>
          <a:ext cx="1781175" cy="361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0" rIns="0" bIns="41148" anchor="b" upright="1"/>
        <a:lstStyle/>
        <a:p>
          <a:pPr algn="l" rtl="0">
            <a:defRPr sz="1000"/>
          </a:pPr>
          <a:r>
            <a:rPr lang="de-CH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Kupfer</a:t>
          </a:r>
        </a:p>
      </xdr:txBody>
    </xdr:sp>
    <xdr:clientData/>
  </xdr:twoCellAnchor>
  <xdr:twoCellAnchor>
    <xdr:from>
      <xdr:col>0</xdr:col>
      <xdr:colOff>38100</xdr:colOff>
      <xdr:row>99</xdr:row>
      <xdr:rowOff>38100</xdr:rowOff>
    </xdr:from>
    <xdr:to>
      <xdr:col>1</xdr:col>
      <xdr:colOff>76200</xdr:colOff>
      <xdr:row>99</xdr:row>
      <xdr:rowOff>133350</xdr:rowOff>
    </xdr:to>
    <xdr:pic>
      <xdr:nvPicPr>
        <xdr:cNvPr id="44037" name="Picture 5" descr="sw D">
          <a:extLst>
            <a:ext uri="{FF2B5EF4-FFF2-40B4-BE49-F238E27FC236}">
              <a16:creationId xmlns:a16="http://schemas.microsoft.com/office/drawing/2014/main" id="{104F7C9F-0C19-4D8C-945C-F832E64F9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6906875"/>
          <a:ext cx="1247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8</xdr:col>
      <xdr:colOff>303667</xdr:colOff>
      <xdr:row>5</xdr:row>
      <xdr:rowOff>169500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F5E8E331-BF41-4F18-BB3F-340302B51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8550" y="866775"/>
          <a:ext cx="1446667" cy="3123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7</xdr:row>
      <xdr:rowOff>85725</xdr:rowOff>
    </xdr:from>
    <xdr:to>
      <xdr:col>0</xdr:col>
      <xdr:colOff>457200</xdr:colOff>
      <xdr:row>40</xdr:row>
      <xdr:rowOff>9525</xdr:rowOff>
    </xdr:to>
    <xdr:sp macro="" textlink="">
      <xdr:nvSpPr>
        <xdr:cNvPr id="47105" name="Text Box 1">
          <a:extLst>
            <a:ext uri="{FF2B5EF4-FFF2-40B4-BE49-F238E27FC236}">
              <a16:creationId xmlns:a16="http://schemas.microsoft.com/office/drawing/2014/main" id="{D604B3A2-A2B4-4BC6-A902-F1C6735AA55A}"/>
            </a:ext>
          </a:extLst>
        </xdr:cNvPr>
        <xdr:cNvSpPr txBox="1">
          <a:spLocks noChangeArrowheads="1"/>
        </xdr:cNvSpPr>
      </xdr:nvSpPr>
      <xdr:spPr bwMode="auto">
        <a:xfrm>
          <a:off x="85725" y="1552575"/>
          <a:ext cx="371475" cy="5676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36000" tIns="46800" rIns="72000" bIns="226800" anchor="t" upright="1"/>
        <a:lstStyle/>
        <a:p>
          <a:pPr algn="l" rtl="0">
            <a:defRPr sz="1000"/>
          </a:pPr>
          <a:r>
            <a:rPr lang="de-CH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steigender pH-Wert</a:t>
          </a:r>
        </a:p>
      </xdr:txBody>
    </xdr:sp>
    <xdr:clientData/>
  </xdr:twoCellAnchor>
  <xdr:twoCellAnchor>
    <xdr:from>
      <xdr:col>0</xdr:col>
      <xdr:colOff>266700</xdr:colOff>
      <xdr:row>7</xdr:row>
      <xdr:rowOff>114300</xdr:rowOff>
    </xdr:from>
    <xdr:to>
      <xdr:col>0</xdr:col>
      <xdr:colOff>266700</xdr:colOff>
      <xdr:row>27</xdr:row>
      <xdr:rowOff>38100</xdr:rowOff>
    </xdr:to>
    <xdr:sp macro="" textlink="">
      <xdr:nvSpPr>
        <xdr:cNvPr id="47107" name="Line 3">
          <a:extLst>
            <a:ext uri="{FF2B5EF4-FFF2-40B4-BE49-F238E27FC236}">
              <a16:creationId xmlns:a16="http://schemas.microsoft.com/office/drawing/2014/main" id="{1F1D52F3-0C40-42DC-9DA0-024D925EC461}"/>
            </a:ext>
          </a:extLst>
        </xdr:cNvPr>
        <xdr:cNvSpPr>
          <a:spLocks noChangeShapeType="1"/>
        </xdr:cNvSpPr>
      </xdr:nvSpPr>
      <xdr:spPr bwMode="auto">
        <a:xfrm>
          <a:off x="266700" y="1581150"/>
          <a:ext cx="0" cy="3514725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104775</xdr:colOff>
      <xdr:row>2</xdr:row>
      <xdr:rowOff>47625</xdr:rowOff>
    </xdr:from>
    <xdr:to>
      <xdr:col>5</xdr:col>
      <xdr:colOff>514350</xdr:colOff>
      <xdr:row>4</xdr:row>
      <xdr:rowOff>123825</xdr:rowOff>
    </xdr:to>
    <xdr:sp macro="" textlink="">
      <xdr:nvSpPr>
        <xdr:cNvPr id="47108" name="Text Box 4">
          <a:extLst>
            <a:ext uri="{FF2B5EF4-FFF2-40B4-BE49-F238E27FC236}">
              <a16:creationId xmlns:a16="http://schemas.microsoft.com/office/drawing/2014/main" id="{AABE8AF6-B8A3-45E5-ABB8-93C2C1059543}"/>
            </a:ext>
          </a:extLst>
        </xdr:cNvPr>
        <xdr:cNvSpPr txBox="1">
          <a:spLocks noChangeArrowheads="1"/>
        </xdr:cNvSpPr>
      </xdr:nvSpPr>
      <xdr:spPr bwMode="auto">
        <a:xfrm>
          <a:off x="1828800" y="628650"/>
          <a:ext cx="1781175" cy="361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0" rIns="0" bIns="41148" anchor="b" upright="1"/>
        <a:lstStyle/>
        <a:p>
          <a:pPr algn="l" rtl="0">
            <a:defRPr sz="1000"/>
          </a:pPr>
          <a:r>
            <a:rPr lang="de-CH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Nickel</a:t>
          </a:r>
        </a:p>
      </xdr:txBody>
    </xdr:sp>
    <xdr:clientData/>
  </xdr:twoCellAnchor>
  <xdr:twoCellAnchor>
    <xdr:from>
      <xdr:col>0</xdr:col>
      <xdr:colOff>38100</xdr:colOff>
      <xdr:row>99</xdr:row>
      <xdr:rowOff>38100</xdr:rowOff>
    </xdr:from>
    <xdr:to>
      <xdr:col>1</xdr:col>
      <xdr:colOff>76200</xdr:colOff>
      <xdr:row>99</xdr:row>
      <xdr:rowOff>133350</xdr:rowOff>
    </xdr:to>
    <xdr:pic>
      <xdr:nvPicPr>
        <xdr:cNvPr id="47109" name="Picture 5" descr="sw D">
          <a:extLst>
            <a:ext uri="{FF2B5EF4-FFF2-40B4-BE49-F238E27FC236}">
              <a16:creationId xmlns:a16="http://schemas.microsoft.com/office/drawing/2014/main" id="{487FA549-801A-4C5F-8DC2-34940DC3B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6906875"/>
          <a:ext cx="12477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8</xdr:col>
      <xdr:colOff>303667</xdr:colOff>
      <xdr:row>5</xdr:row>
      <xdr:rowOff>169500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E14F001D-DC3D-42BF-BE67-8672D288D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8550" y="866775"/>
          <a:ext cx="1446667" cy="312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tabSelected="1" workbookViewId="0"/>
  </sheetViews>
  <sheetFormatPr baseColWidth="10" defaultColWidth="11.453125" defaultRowHeight="12.5"/>
  <cols>
    <col min="1" max="1" width="27.7265625" style="85" customWidth="1"/>
    <col min="2" max="16384" width="11.453125" style="85"/>
  </cols>
  <sheetData>
    <row r="1" spans="1:15" ht="25">
      <c r="A1" s="77" t="s">
        <v>43</v>
      </c>
      <c r="B1" s="78"/>
      <c r="C1" s="79"/>
      <c r="D1" s="80"/>
      <c r="E1" s="79"/>
      <c r="F1" s="77"/>
      <c r="G1" s="79"/>
      <c r="H1" s="81"/>
      <c r="I1" s="82"/>
      <c r="J1" s="82"/>
      <c r="K1" s="82"/>
      <c r="L1" s="77"/>
      <c r="M1" s="83"/>
      <c r="N1" s="83"/>
      <c r="O1" s="84"/>
    </row>
    <row r="2" spans="1:15" ht="20">
      <c r="A2" s="108" t="s">
        <v>44</v>
      </c>
      <c r="B2" s="87"/>
      <c r="C2" s="88"/>
      <c r="D2" s="89"/>
      <c r="E2" s="88"/>
      <c r="F2" s="86"/>
      <c r="G2" s="88"/>
      <c r="H2" s="90"/>
      <c r="I2" s="91"/>
      <c r="J2" s="91"/>
      <c r="K2" s="91"/>
      <c r="L2" s="86"/>
      <c r="M2" s="90"/>
      <c r="N2" s="92"/>
      <c r="O2" s="93"/>
    </row>
    <row r="3" spans="1:15" ht="14">
      <c r="A3" s="94"/>
      <c r="B3" s="95"/>
      <c r="C3" s="96"/>
      <c r="D3" s="97"/>
      <c r="E3" s="96"/>
      <c r="F3" s="98"/>
      <c r="G3" s="96"/>
      <c r="H3" s="99"/>
      <c r="I3" s="100"/>
      <c r="J3" s="100"/>
      <c r="K3" s="100"/>
      <c r="L3" s="98"/>
      <c r="M3" s="99"/>
      <c r="N3" s="101"/>
      <c r="O3" s="93"/>
    </row>
    <row r="4" spans="1:15">
      <c r="A4" s="102"/>
      <c r="B4" s="102"/>
      <c r="C4" s="96"/>
      <c r="D4" s="97"/>
      <c r="E4" s="96"/>
      <c r="F4" s="98"/>
      <c r="G4" s="96"/>
      <c r="H4" s="99"/>
      <c r="I4" s="100"/>
      <c r="J4" s="100"/>
      <c r="K4" s="100"/>
      <c r="L4" s="98"/>
      <c r="M4" s="99"/>
      <c r="N4" s="101"/>
      <c r="O4" s="93"/>
    </row>
    <row r="5" spans="1:15" ht="15.5">
      <c r="A5" s="98"/>
      <c r="B5" s="103"/>
      <c r="C5" s="96"/>
      <c r="D5" s="97"/>
      <c r="E5" s="96"/>
      <c r="F5" s="98"/>
      <c r="G5" s="104"/>
      <c r="H5" s="99"/>
      <c r="I5" s="100"/>
      <c r="J5" s="100"/>
      <c r="K5" s="100"/>
      <c r="L5" s="98"/>
      <c r="M5" s="105"/>
      <c r="N5" s="101"/>
      <c r="O5" s="93"/>
    </row>
    <row r="6" spans="1:15" ht="28.5" customHeight="1">
      <c r="A6" s="122"/>
      <c r="B6" s="122"/>
      <c r="C6" s="122"/>
      <c r="D6" s="122"/>
      <c r="E6" s="96"/>
      <c r="F6" s="98"/>
      <c r="G6" s="96"/>
      <c r="H6" s="99"/>
      <c r="I6" s="100"/>
      <c r="J6" s="100"/>
      <c r="K6" s="100"/>
      <c r="L6" s="106" t="s">
        <v>45</v>
      </c>
      <c r="M6" s="107">
        <v>44081</v>
      </c>
      <c r="N6" s="101"/>
      <c r="O6" s="93"/>
    </row>
    <row r="7" spans="1:15" ht="14">
      <c r="A7" s="120"/>
      <c r="B7" s="120"/>
      <c r="C7" s="120"/>
      <c r="D7" s="120"/>
      <c r="E7" s="96"/>
      <c r="F7" s="98"/>
      <c r="G7" s="96"/>
      <c r="H7" s="99"/>
      <c r="I7" s="100"/>
      <c r="J7" s="100"/>
      <c r="K7" s="100"/>
      <c r="L7" s="106"/>
      <c r="M7" s="107"/>
      <c r="N7" s="101"/>
      <c r="O7" s="93"/>
    </row>
    <row r="8" spans="1:15" ht="27" customHeight="1" thickBot="1">
      <c r="A8" s="121" t="s">
        <v>113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02"/>
      <c r="M8" s="102"/>
      <c r="N8" s="102"/>
    </row>
    <row r="9" spans="1:15" ht="13" thickBot="1">
      <c r="A9" s="117" t="s">
        <v>47</v>
      </c>
      <c r="B9" s="118" t="s">
        <v>48</v>
      </c>
      <c r="C9" s="118" t="s">
        <v>49</v>
      </c>
      <c r="D9" s="118" t="s">
        <v>50</v>
      </c>
      <c r="E9" s="118" t="s">
        <v>51</v>
      </c>
      <c r="F9" s="118" t="s">
        <v>52</v>
      </c>
      <c r="G9" s="118" t="s">
        <v>53</v>
      </c>
      <c r="H9" s="118" t="s">
        <v>54</v>
      </c>
      <c r="I9" s="118" t="s">
        <v>55</v>
      </c>
      <c r="J9" s="118" t="s">
        <v>56</v>
      </c>
      <c r="K9" s="118" t="s">
        <v>57</v>
      </c>
      <c r="L9" s="102"/>
      <c r="M9" s="102"/>
      <c r="N9" s="102"/>
    </row>
    <row r="10" spans="1:15">
      <c r="A10" s="109" t="s">
        <v>58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02"/>
      <c r="M10" s="102"/>
      <c r="N10" s="102"/>
    </row>
    <row r="11" spans="1:15">
      <c r="A11" s="111" t="s">
        <v>59</v>
      </c>
      <c r="B11" s="112">
        <v>1</v>
      </c>
      <c r="C11" s="112">
        <v>1</v>
      </c>
      <c r="D11" s="112">
        <v>1</v>
      </c>
      <c r="E11" s="112">
        <v>1</v>
      </c>
      <c r="F11" s="112">
        <v>1</v>
      </c>
      <c r="G11" s="112">
        <v>1</v>
      </c>
      <c r="H11" s="112">
        <v>1</v>
      </c>
      <c r="I11" s="112">
        <v>1</v>
      </c>
      <c r="J11" s="112">
        <v>1</v>
      </c>
      <c r="K11" s="112">
        <v>1</v>
      </c>
      <c r="L11" s="102"/>
      <c r="M11" s="102"/>
      <c r="N11" s="102"/>
    </row>
    <row r="12" spans="1:15">
      <c r="A12" s="111" t="s">
        <v>60</v>
      </c>
      <c r="B12" s="112">
        <v>2</v>
      </c>
      <c r="C12" s="112">
        <v>2</v>
      </c>
      <c r="D12" s="112">
        <v>2</v>
      </c>
      <c r="E12" s="112">
        <v>2</v>
      </c>
      <c r="F12" s="112">
        <v>2</v>
      </c>
      <c r="G12" s="112">
        <v>2</v>
      </c>
      <c r="H12" s="112">
        <v>2</v>
      </c>
      <c r="I12" s="112">
        <v>2</v>
      </c>
      <c r="J12" s="112">
        <v>2</v>
      </c>
      <c r="K12" s="112">
        <v>2</v>
      </c>
      <c r="L12" s="102"/>
      <c r="M12" s="102"/>
      <c r="N12" s="102"/>
    </row>
    <row r="13" spans="1:15">
      <c r="A13" s="111" t="s">
        <v>106</v>
      </c>
      <c r="B13" s="112">
        <v>0</v>
      </c>
      <c r="C13" s="112">
        <v>0</v>
      </c>
      <c r="D13" s="112">
        <v>0</v>
      </c>
      <c r="E13" s="112">
        <v>0</v>
      </c>
      <c r="F13" s="112">
        <v>0</v>
      </c>
      <c r="G13" s="112">
        <v>0</v>
      </c>
      <c r="H13" s="112">
        <v>0</v>
      </c>
      <c r="I13" s="112">
        <v>0</v>
      </c>
      <c r="J13" s="112">
        <v>0</v>
      </c>
      <c r="K13" s="112">
        <v>0</v>
      </c>
      <c r="L13" s="102"/>
      <c r="M13" s="102"/>
      <c r="N13" s="102"/>
    </row>
    <row r="14" spans="1:15">
      <c r="A14" s="111" t="s">
        <v>61</v>
      </c>
      <c r="B14" s="112">
        <v>0</v>
      </c>
      <c r="C14" s="112">
        <v>1</v>
      </c>
      <c r="D14" s="112">
        <v>0</v>
      </c>
      <c r="E14" s="112">
        <v>0</v>
      </c>
      <c r="F14" s="112">
        <v>0</v>
      </c>
      <c r="G14" s="112">
        <v>0</v>
      </c>
      <c r="H14" s="112">
        <v>0</v>
      </c>
      <c r="I14" s="112">
        <v>1</v>
      </c>
      <c r="J14" s="112">
        <v>0</v>
      </c>
      <c r="K14" s="112">
        <v>0</v>
      </c>
      <c r="L14" s="102"/>
      <c r="M14" s="102"/>
      <c r="N14" s="102"/>
    </row>
    <row r="15" spans="1:15" ht="13" thickBot="1">
      <c r="A15" s="113" t="s">
        <v>62</v>
      </c>
      <c r="B15" s="114">
        <v>2</v>
      </c>
      <c r="C15" s="114">
        <v>2</v>
      </c>
      <c r="D15" s="114">
        <v>2</v>
      </c>
      <c r="E15" s="114">
        <v>2</v>
      </c>
      <c r="F15" s="114">
        <v>2</v>
      </c>
      <c r="G15" s="114">
        <v>2</v>
      </c>
      <c r="H15" s="114">
        <v>2</v>
      </c>
      <c r="I15" s="114">
        <v>2</v>
      </c>
      <c r="J15" s="114">
        <v>2</v>
      </c>
      <c r="K15" s="114">
        <v>2</v>
      </c>
      <c r="L15" s="102"/>
      <c r="M15" s="102"/>
      <c r="N15" s="102"/>
    </row>
    <row r="16" spans="1:15">
      <c r="A16" s="109" t="s">
        <v>107</v>
      </c>
      <c r="B16" s="110"/>
      <c r="C16" s="110"/>
      <c r="D16" s="110"/>
      <c r="E16" s="110"/>
      <c r="F16" s="110"/>
      <c r="G16" s="110"/>
      <c r="H16" s="110"/>
      <c r="I16" s="110"/>
      <c r="J16" s="110"/>
      <c r="K16" s="110"/>
      <c r="L16" s="102"/>
      <c r="M16" s="102"/>
      <c r="N16" s="102"/>
    </row>
    <row r="17" spans="1:14">
      <c r="A17" s="115" t="s">
        <v>63</v>
      </c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02"/>
      <c r="M17" s="102"/>
      <c r="N17" s="102"/>
    </row>
    <row r="18" spans="1:14">
      <c r="A18" s="111" t="s">
        <v>64</v>
      </c>
      <c r="B18" s="112">
        <v>2</v>
      </c>
      <c r="C18" s="112">
        <v>2</v>
      </c>
      <c r="D18" s="112">
        <v>2</v>
      </c>
      <c r="E18" s="112">
        <v>2</v>
      </c>
      <c r="F18" s="112">
        <v>2</v>
      </c>
      <c r="G18" s="112">
        <v>2</v>
      </c>
      <c r="H18" s="112">
        <v>2</v>
      </c>
      <c r="I18" s="112">
        <v>2</v>
      </c>
      <c r="J18" s="112">
        <v>2</v>
      </c>
      <c r="K18" s="112">
        <v>2</v>
      </c>
      <c r="L18" s="102"/>
      <c r="M18" s="102"/>
      <c r="N18" s="102"/>
    </row>
    <row r="19" spans="1:14">
      <c r="A19" s="111" t="s">
        <v>65</v>
      </c>
      <c r="B19" s="112">
        <v>1</v>
      </c>
      <c r="C19" s="112">
        <v>1</v>
      </c>
      <c r="D19" s="112">
        <v>1</v>
      </c>
      <c r="E19" s="112">
        <v>1</v>
      </c>
      <c r="F19" s="112">
        <v>1</v>
      </c>
      <c r="G19" s="112">
        <v>1</v>
      </c>
      <c r="H19" s="112">
        <v>1</v>
      </c>
      <c r="I19" s="112">
        <v>1</v>
      </c>
      <c r="J19" s="112">
        <v>1</v>
      </c>
      <c r="K19" s="112">
        <v>1</v>
      </c>
      <c r="L19" s="102"/>
      <c r="M19" s="102"/>
      <c r="N19" s="102"/>
    </row>
    <row r="20" spans="1:14">
      <c r="A20" s="111" t="s">
        <v>66</v>
      </c>
      <c r="B20" s="112">
        <v>2</v>
      </c>
      <c r="C20" s="112">
        <v>2</v>
      </c>
      <c r="D20" s="112">
        <v>2</v>
      </c>
      <c r="E20" s="112">
        <v>2</v>
      </c>
      <c r="F20" s="112">
        <v>2</v>
      </c>
      <c r="G20" s="112">
        <v>2</v>
      </c>
      <c r="H20" s="112">
        <v>2</v>
      </c>
      <c r="I20" s="112">
        <v>2</v>
      </c>
      <c r="J20" s="112">
        <v>2</v>
      </c>
      <c r="K20" s="112">
        <v>2</v>
      </c>
      <c r="L20" s="102"/>
      <c r="M20" s="102"/>
      <c r="N20" s="102"/>
    </row>
    <row r="21" spans="1:14">
      <c r="A21" s="111" t="s">
        <v>67</v>
      </c>
      <c r="B21" s="112">
        <v>1</v>
      </c>
      <c r="C21" s="112">
        <v>1</v>
      </c>
      <c r="D21" s="112">
        <v>1</v>
      </c>
      <c r="E21" s="112">
        <v>1</v>
      </c>
      <c r="F21" s="112">
        <v>1</v>
      </c>
      <c r="G21" s="112">
        <v>1</v>
      </c>
      <c r="H21" s="112">
        <v>1</v>
      </c>
      <c r="I21" s="112">
        <v>1</v>
      </c>
      <c r="J21" s="112">
        <v>1</v>
      </c>
      <c r="K21" s="112">
        <v>1</v>
      </c>
      <c r="L21" s="102"/>
      <c r="M21" s="102"/>
      <c r="N21" s="102"/>
    </row>
    <row r="22" spans="1:14">
      <c r="A22" s="111" t="s">
        <v>68</v>
      </c>
      <c r="B22" s="112">
        <v>1</v>
      </c>
      <c r="C22" s="112">
        <v>1</v>
      </c>
      <c r="D22" s="112">
        <v>1</v>
      </c>
      <c r="E22" s="112">
        <v>1</v>
      </c>
      <c r="F22" s="112">
        <v>1</v>
      </c>
      <c r="G22" s="112">
        <v>1</v>
      </c>
      <c r="H22" s="112">
        <v>1</v>
      </c>
      <c r="I22" s="112">
        <v>2</v>
      </c>
      <c r="J22" s="112">
        <v>1</v>
      </c>
      <c r="K22" s="112">
        <v>1</v>
      </c>
      <c r="L22" s="102"/>
      <c r="M22" s="102"/>
      <c r="N22" s="102"/>
    </row>
    <row r="23" spans="1:14">
      <c r="A23" s="111" t="s">
        <v>69</v>
      </c>
      <c r="B23" s="112">
        <v>1</v>
      </c>
      <c r="C23" s="112">
        <v>1</v>
      </c>
      <c r="D23" s="112">
        <v>1</v>
      </c>
      <c r="E23" s="112">
        <v>1</v>
      </c>
      <c r="F23" s="112">
        <v>1</v>
      </c>
      <c r="G23" s="112">
        <v>1</v>
      </c>
      <c r="H23" s="112">
        <v>1</v>
      </c>
      <c r="I23" s="112">
        <v>2</v>
      </c>
      <c r="J23" s="112">
        <v>1</v>
      </c>
      <c r="K23" s="112">
        <v>1</v>
      </c>
      <c r="L23" s="102"/>
      <c r="M23" s="102"/>
      <c r="N23" s="102"/>
    </row>
    <row r="24" spans="1:14">
      <c r="A24" s="111" t="s">
        <v>70</v>
      </c>
      <c r="B24" s="112">
        <v>1</v>
      </c>
      <c r="C24" s="112">
        <v>1</v>
      </c>
      <c r="D24" s="112">
        <v>1</v>
      </c>
      <c r="E24" s="112">
        <v>1</v>
      </c>
      <c r="F24" s="112">
        <v>1</v>
      </c>
      <c r="G24" s="112">
        <v>1</v>
      </c>
      <c r="H24" s="112">
        <v>1</v>
      </c>
      <c r="I24" s="112">
        <v>1</v>
      </c>
      <c r="J24" s="112">
        <v>1</v>
      </c>
      <c r="K24" s="112">
        <v>1</v>
      </c>
      <c r="L24" s="102"/>
      <c r="M24" s="102"/>
      <c r="N24" s="102"/>
    </row>
    <row r="25" spans="1:14" ht="13" thickBot="1">
      <c r="A25" s="113" t="s">
        <v>71</v>
      </c>
      <c r="B25" s="114" t="s">
        <v>46</v>
      </c>
      <c r="C25" s="114">
        <v>1</v>
      </c>
      <c r="D25" s="114" t="s">
        <v>46</v>
      </c>
      <c r="E25" s="114" t="s">
        <v>46</v>
      </c>
      <c r="F25" s="114" t="s">
        <v>46</v>
      </c>
      <c r="G25" s="114" t="s">
        <v>46</v>
      </c>
      <c r="H25" s="114" t="s">
        <v>46</v>
      </c>
      <c r="I25" s="114">
        <v>1</v>
      </c>
      <c r="J25" s="114">
        <v>1</v>
      </c>
      <c r="K25" s="114" t="s">
        <v>46</v>
      </c>
      <c r="L25" s="102"/>
      <c r="M25" s="102"/>
      <c r="N25" s="102"/>
    </row>
    <row r="26" spans="1:14">
      <c r="A26" s="115" t="s">
        <v>72</v>
      </c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02"/>
      <c r="M26" s="102"/>
      <c r="N26" s="102"/>
    </row>
    <row r="27" spans="1:14">
      <c r="A27" s="111" t="s">
        <v>73</v>
      </c>
      <c r="B27" s="112">
        <v>2</v>
      </c>
      <c r="C27" s="112">
        <v>2</v>
      </c>
      <c r="D27" s="112">
        <v>2</v>
      </c>
      <c r="E27" s="112">
        <v>2</v>
      </c>
      <c r="F27" s="112">
        <v>2</v>
      </c>
      <c r="G27" s="112">
        <v>2</v>
      </c>
      <c r="H27" s="112">
        <v>2</v>
      </c>
      <c r="I27" s="112">
        <v>2</v>
      </c>
      <c r="J27" s="112">
        <v>2</v>
      </c>
      <c r="K27" s="112">
        <v>2</v>
      </c>
      <c r="L27" s="102"/>
      <c r="M27" s="102"/>
      <c r="N27" s="102"/>
    </row>
    <row r="28" spans="1:14" ht="13" thickBot="1">
      <c r="A28" s="113" t="s">
        <v>74</v>
      </c>
      <c r="B28" s="114" t="s">
        <v>46</v>
      </c>
      <c r="C28" s="114">
        <v>0</v>
      </c>
      <c r="D28" s="114" t="s">
        <v>46</v>
      </c>
      <c r="E28" s="114" t="s">
        <v>46</v>
      </c>
      <c r="F28" s="114" t="s">
        <v>46</v>
      </c>
      <c r="G28" s="114" t="s">
        <v>46</v>
      </c>
      <c r="H28" s="114" t="s">
        <v>46</v>
      </c>
      <c r="I28" s="114">
        <v>1</v>
      </c>
      <c r="J28" s="114">
        <v>0</v>
      </c>
      <c r="K28" s="114" t="s">
        <v>46</v>
      </c>
      <c r="L28" s="102"/>
      <c r="M28" s="102"/>
      <c r="N28" s="102"/>
    </row>
    <row r="29" spans="1:14">
      <c r="A29" s="115" t="s">
        <v>75</v>
      </c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02"/>
      <c r="M29" s="102"/>
      <c r="N29" s="102"/>
    </row>
    <row r="30" spans="1:14">
      <c r="A30" s="111" t="s">
        <v>76</v>
      </c>
      <c r="B30" s="112">
        <v>0</v>
      </c>
      <c r="C30" s="112">
        <v>0</v>
      </c>
      <c r="D30" s="112">
        <v>0</v>
      </c>
      <c r="E30" s="112">
        <v>1</v>
      </c>
      <c r="F30" s="112">
        <v>0</v>
      </c>
      <c r="G30" s="112">
        <v>0</v>
      </c>
      <c r="H30" s="112">
        <v>0</v>
      </c>
      <c r="I30" s="112">
        <v>0</v>
      </c>
      <c r="J30" s="112">
        <v>0</v>
      </c>
      <c r="K30" s="112">
        <v>0</v>
      </c>
      <c r="L30" s="102"/>
      <c r="M30" s="102"/>
      <c r="N30" s="102"/>
    </row>
    <row r="31" spans="1:14">
      <c r="A31" s="111" t="s">
        <v>77</v>
      </c>
      <c r="B31" s="112" t="s">
        <v>46</v>
      </c>
      <c r="C31" s="112">
        <v>0</v>
      </c>
      <c r="D31" s="112" t="s">
        <v>46</v>
      </c>
      <c r="E31" s="112" t="s">
        <v>46</v>
      </c>
      <c r="F31" s="112" t="s">
        <v>46</v>
      </c>
      <c r="G31" s="112" t="s">
        <v>46</v>
      </c>
      <c r="H31" s="112" t="s">
        <v>46</v>
      </c>
      <c r="I31" s="112">
        <v>0</v>
      </c>
      <c r="J31" s="112">
        <v>0</v>
      </c>
      <c r="K31" s="112" t="s">
        <v>46</v>
      </c>
      <c r="L31" s="102"/>
      <c r="M31" s="102"/>
      <c r="N31" s="102"/>
    </row>
    <row r="32" spans="1:14">
      <c r="A32" s="111" t="s">
        <v>78</v>
      </c>
      <c r="B32" s="112" t="s">
        <v>46</v>
      </c>
      <c r="C32" s="112">
        <v>0</v>
      </c>
      <c r="D32" s="112" t="s">
        <v>46</v>
      </c>
      <c r="E32" s="112" t="s">
        <v>46</v>
      </c>
      <c r="F32" s="112" t="s">
        <v>46</v>
      </c>
      <c r="G32" s="112" t="s">
        <v>46</v>
      </c>
      <c r="H32" s="112" t="s">
        <v>46</v>
      </c>
      <c r="I32" s="112" t="s">
        <v>46</v>
      </c>
      <c r="J32" s="112">
        <v>0</v>
      </c>
      <c r="K32" s="112" t="s">
        <v>46</v>
      </c>
      <c r="L32" s="102"/>
      <c r="M32" s="102"/>
      <c r="N32" s="102"/>
    </row>
    <row r="33" spans="1:14">
      <c r="A33" s="111" t="s">
        <v>79</v>
      </c>
      <c r="B33" s="112">
        <v>0</v>
      </c>
      <c r="C33" s="112">
        <v>0</v>
      </c>
      <c r="D33" s="112">
        <v>0</v>
      </c>
      <c r="E33" s="112">
        <v>0</v>
      </c>
      <c r="F33" s="112">
        <v>0</v>
      </c>
      <c r="G33" s="112">
        <v>0</v>
      </c>
      <c r="H33" s="112">
        <v>0</v>
      </c>
      <c r="I33" s="112">
        <v>0</v>
      </c>
      <c r="J33" s="112">
        <v>0</v>
      </c>
      <c r="K33" s="112">
        <v>0</v>
      </c>
      <c r="L33" s="102"/>
      <c r="M33" s="102"/>
      <c r="N33" s="102"/>
    </row>
    <row r="34" spans="1:14">
      <c r="A34" s="111" t="s">
        <v>80</v>
      </c>
      <c r="B34" s="112">
        <v>0</v>
      </c>
      <c r="C34" s="112">
        <v>0</v>
      </c>
      <c r="D34" s="112">
        <v>0</v>
      </c>
      <c r="E34" s="112">
        <v>0</v>
      </c>
      <c r="F34" s="112">
        <v>0</v>
      </c>
      <c r="G34" s="112">
        <v>0</v>
      </c>
      <c r="H34" s="112">
        <v>0</v>
      </c>
      <c r="I34" s="112">
        <v>0</v>
      </c>
      <c r="J34" s="112">
        <v>0</v>
      </c>
      <c r="K34" s="112">
        <v>0</v>
      </c>
      <c r="L34" s="102"/>
      <c r="M34" s="102"/>
      <c r="N34" s="102"/>
    </row>
    <row r="35" spans="1:14">
      <c r="A35" s="111" t="s">
        <v>81</v>
      </c>
      <c r="B35" s="112" t="s">
        <v>46</v>
      </c>
      <c r="C35" s="112">
        <v>0</v>
      </c>
      <c r="D35" s="112" t="s">
        <v>46</v>
      </c>
      <c r="E35" s="112" t="s">
        <v>46</v>
      </c>
      <c r="F35" s="112" t="s">
        <v>46</v>
      </c>
      <c r="G35" s="112" t="s">
        <v>46</v>
      </c>
      <c r="H35" s="112" t="s">
        <v>46</v>
      </c>
      <c r="I35" s="112">
        <v>0</v>
      </c>
      <c r="J35" s="112">
        <v>0</v>
      </c>
      <c r="K35" s="112" t="s">
        <v>46</v>
      </c>
      <c r="L35" s="102"/>
      <c r="M35" s="102"/>
      <c r="N35" s="102"/>
    </row>
    <row r="36" spans="1:14" ht="13" thickBot="1">
      <c r="A36" s="113" t="s">
        <v>82</v>
      </c>
      <c r="B36" s="114">
        <v>0</v>
      </c>
      <c r="C36" s="114">
        <v>0</v>
      </c>
      <c r="D36" s="114">
        <v>0</v>
      </c>
      <c r="E36" s="114">
        <v>0</v>
      </c>
      <c r="F36" s="114">
        <v>0</v>
      </c>
      <c r="G36" s="114">
        <v>0</v>
      </c>
      <c r="H36" s="114">
        <v>0</v>
      </c>
      <c r="I36" s="114">
        <v>0</v>
      </c>
      <c r="J36" s="114">
        <v>0</v>
      </c>
      <c r="K36" s="114">
        <v>0</v>
      </c>
      <c r="L36" s="102"/>
      <c r="M36" s="102"/>
      <c r="N36" s="102"/>
    </row>
    <row r="37" spans="1:14">
      <c r="A37" s="115" t="s">
        <v>83</v>
      </c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02"/>
      <c r="M37" s="102"/>
      <c r="N37" s="102"/>
    </row>
    <row r="38" spans="1:14">
      <c r="A38" s="111" t="s">
        <v>84</v>
      </c>
      <c r="B38" s="112">
        <v>1</v>
      </c>
      <c r="C38" s="112">
        <v>1</v>
      </c>
      <c r="D38" s="112">
        <v>1</v>
      </c>
      <c r="E38" s="112">
        <v>1</v>
      </c>
      <c r="F38" s="112">
        <v>1</v>
      </c>
      <c r="G38" s="112">
        <v>1</v>
      </c>
      <c r="H38" s="112">
        <v>1</v>
      </c>
      <c r="I38" s="112">
        <v>1</v>
      </c>
      <c r="J38" s="112">
        <v>1</v>
      </c>
      <c r="K38" s="112">
        <v>1</v>
      </c>
      <c r="L38" s="102"/>
      <c r="M38" s="102"/>
      <c r="N38" s="102"/>
    </row>
    <row r="39" spans="1:14">
      <c r="A39" s="111" t="s">
        <v>85</v>
      </c>
      <c r="B39" s="112">
        <v>0</v>
      </c>
      <c r="C39" s="112">
        <v>1</v>
      </c>
      <c r="D39" s="112">
        <v>0</v>
      </c>
      <c r="E39" s="112">
        <v>0</v>
      </c>
      <c r="F39" s="112">
        <v>0</v>
      </c>
      <c r="G39" s="112">
        <v>0</v>
      </c>
      <c r="H39" s="112">
        <v>0</v>
      </c>
      <c r="I39" s="112">
        <v>1</v>
      </c>
      <c r="J39" s="112">
        <v>1</v>
      </c>
      <c r="K39" s="112">
        <v>0</v>
      </c>
      <c r="L39" s="102"/>
      <c r="M39" s="102"/>
      <c r="N39" s="102"/>
    </row>
    <row r="40" spans="1:14">
      <c r="A40" s="111" t="s">
        <v>86</v>
      </c>
      <c r="B40" s="112">
        <v>2</v>
      </c>
      <c r="C40" s="112">
        <v>2</v>
      </c>
      <c r="D40" s="112">
        <v>2</v>
      </c>
      <c r="E40" s="112">
        <v>2</v>
      </c>
      <c r="F40" s="112">
        <v>2</v>
      </c>
      <c r="G40" s="112">
        <v>2</v>
      </c>
      <c r="H40" s="112">
        <v>2</v>
      </c>
      <c r="I40" s="112">
        <v>2</v>
      </c>
      <c r="J40" s="112">
        <v>2</v>
      </c>
      <c r="K40" s="112">
        <v>2</v>
      </c>
      <c r="L40" s="102"/>
      <c r="M40" s="102"/>
      <c r="N40" s="102"/>
    </row>
    <row r="41" spans="1:14">
      <c r="A41" s="111" t="s">
        <v>87</v>
      </c>
      <c r="B41" s="112">
        <v>1</v>
      </c>
      <c r="C41" s="112">
        <v>1</v>
      </c>
      <c r="D41" s="112">
        <v>1</v>
      </c>
      <c r="E41" s="112">
        <v>1</v>
      </c>
      <c r="F41" s="112">
        <v>1</v>
      </c>
      <c r="G41" s="112">
        <v>1</v>
      </c>
      <c r="H41" s="112">
        <v>1</v>
      </c>
      <c r="I41" s="112">
        <v>1</v>
      </c>
      <c r="J41" s="112">
        <v>1</v>
      </c>
      <c r="K41" s="112">
        <v>1</v>
      </c>
      <c r="L41" s="102"/>
      <c r="M41" s="102"/>
      <c r="N41" s="102"/>
    </row>
    <row r="42" spans="1:14">
      <c r="A42" s="111" t="s">
        <v>88</v>
      </c>
      <c r="B42" s="112">
        <v>2</v>
      </c>
      <c r="C42" s="112">
        <v>2</v>
      </c>
      <c r="D42" s="112">
        <v>2</v>
      </c>
      <c r="E42" s="112">
        <v>2</v>
      </c>
      <c r="F42" s="112">
        <v>2</v>
      </c>
      <c r="G42" s="112">
        <v>2</v>
      </c>
      <c r="H42" s="112">
        <v>2</v>
      </c>
      <c r="I42" s="112">
        <v>2</v>
      </c>
      <c r="J42" s="112">
        <v>2</v>
      </c>
      <c r="K42" s="112">
        <v>2</v>
      </c>
      <c r="L42" s="102"/>
      <c r="M42" s="102"/>
      <c r="N42" s="102"/>
    </row>
    <row r="43" spans="1:14">
      <c r="A43" s="111" t="s">
        <v>89</v>
      </c>
      <c r="B43" s="112">
        <v>2</v>
      </c>
      <c r="C43" s="112">
        <v>2</v>
      </c>
      <c r="D43" s="112">
        <v>2</v>
      </c>
      <c r="E43" s="112">
        <v>2</v>
      </c>
      <c r="F43" s="112">
        <v>2</v>
      </c>
      <c r="G43" s="112">
        <v>2</v>
      </c>
      <c r="H43" s="112">
        <v>2</v>
      </c>
      <c r="I43" s="112">
        <v>2</v>
      </c>
      <c r="J43" s="112">
        <v>2</v>
      </c>
      <c r="K43" s="112">
        <v>2</v>
      </c>
      <c r="L43" s="102"/>
      <c r="M43" s="102"/>
      <c r="N43" s="102"/>
    </row>
    <row r="44" spans="1:14">
      <c r="A44" s="111" t="s">
        <v>90</v>
      </c>
      <c r="B44" s="112">
        <v>2</v>
      </c>
      <c r="C44" s="112">
        <v>2</v>
      </c>
      <c r="D44" s="112">
        <v>2</v>
      </c>
      <c r="E44" s="112">
        <v>2</v>
      </c>
      <c r="F44" s="112">
        <v>2</v>
      </c>
      <c r="G44" s="112">
        <v>2</v>
      </c>
      <c r="H44" s="112">
        <v>2</v>
      </c>
      <c r="I44" s="112">
        <v>2</v>
      </c>
      <c r="J44" s="112">
        <v>2</v>
      </c>
      <c r="K44" s="112">
        <v>2</v>
      </c>
      <c r="L44" s="102"/>
      <c r="M44" s="102"/>
      <c r="N44" s="102"/>
    </row>
    <row r="45" spans="1:14">
      <c r="A45" s="111" t="s">
        <v>91</v>
      </c>
      <c r="B45" s="112">
        <v>1</v>
      </c>
      <c r="C45" s="112">
        <v>1</v>
      </c>
      <c r="D45" s="112">
        <v>1</v>
      </c>
      <c r="E45" s="112">
        <v>1</v>
      </c>
      <c r="F45" s="112">
        <v>1</v>
      </c>
      <c r="G45" s="112">
        <v>1</v>
      </c>
      <c r="H45" s="112">
        <v>1</v>
      </c>
      <c r="I45" s="112">
        <v>1</v>
      </c>
      <c r="J45" s="112">
        <v>2</v>
      </c>
      <c r="K45" s="112">
        <v>1</v>
      </c>
      <c r="L45" s="102"/>
      <c r="M45" s="102"/>
      <c r="N45" s="102"/>
    </row>
    <row r="46" spans="1:14">
      <c r="A46" s="111" t="s">
        <v>92</v>
      </c>
      <c r="B46" s="112">
        <v>2</v>
      </c>
      <c r="C46" s="112">
        <v>2</v>
      </c>
      <c r="D46" s="112">
        <v>2</v>
      </c>
      <c r="E46" s="112">
        <v>2</v>
      </c>
      <c r="F46" s="112">
        <v>2</v>
      </c>
      <c r="G46" s="112">
        <v>2</v>
      </c>
      <c r="H46" s="112">
        <v>2</v>
      </c>
      <c r="I46" s="112">
        <v>2</v>
      </c>
      <c r="J46" s="112">
        <v>2</v>
      </c>
      <c r="K46" s="112">
        <v>2</v>
      </c>
      <c r="L46" s="102"/>
      <c r="M46" s="102"/>
      <c r="N46" s="102"/>
    </row>
    <row r="47" spans="1:14">
      <c r="A47" s="111" t="s">
        <v>93</v>
      </c>
      <c r="B47" s="112">
        <v>2</v>
      </c>
      <c r="C47" s="112">
        <v>2</v>
      </c>
      <c r="D47" s="112">
        <v>2</v>
      </c>
      <c r="E47" s="112">
        <v>2</v>
      </c>
      <c r="F47" s="112">
        <v>2</v>
      </c>
      <c r="G47" s="112">
        <v>2</v>
      </c>
      <c r="H47" s="112">
        <v>2</v>
      </c>
      <c r="I47" s="112">
        <v>2</v>
      </c>
      <c r="J47" s="112">
        <v>2</v>
      </c>
      <c r="K47" s="112">
        <v>2</v>
      </c>
      <c r="L47" s="102"/>
      <c r="M47" s="102"/>
      <c r="N47" s="102"/>
    </row>
    <row r="48" spans="1:14">
      <c r="A48" s="111" t="s">
        <v>94</v>
      </c>
      <c r="B48" s="112">
        <v>2</v>
      </c>
      <c r="C48" s="112">
        <v>2</v>
      </c>
      <c r="D48" s="112">
        <v>2</v>
      </c>
      <c r="E48" s="112">
        <v>2</v>
      </c>
      <c r="F48" s="112">
        <v>2</v>
      </c>
      <c r="G48" s="112">
        <v>2</v>
      </c>
      <c r="H48" s="112">
        <v>2</v>
      </c>
      <c r="I48" s="112">
        <v>2</v>
      </c>
      <c r="J48" s="112">
        <v>2</v>
      </c>
      <c r="K48" s="112">
        <v>2</v>
      </c>
      <c r="L48" s="102"/>
      <c r="M48" s="102"/>
      <c r="N48" s="102"/>
    </row>
    <row r="49" spans="1:14">
      <c r="A49" s="111" t="s">
        <v>95</v>
      </c>
      <c r="B49" s="112">
        <v>0</v>
      </c>
      <c r="C49" s="112">
        <v>0</v>
      </c>
      <c r="D49" s="112">
        <v>0</v>
      </c>
      <c r="E49" s="112">
        <v>0</v>
      </c>
      <c r="F49" s="112">
        <v>0</v>
      </c>
      <c r="G49" s="112">
        <v>0</v>
      </c>
      <c r="H49" s="112">
        <v>0</v>
      </c>
      <c r="I49" s="112">
        <v>1</v>
      </c>
      <c r="J49" s="112">
        <v>0</v>
      </c>
      <c r="K49" s="112">
        <v>0</v>
      </c>
      <c r="L49" s="102"/>
      <c r="M49" s="102"/>
      <c r="N49" s="102"/>
    </row>
    <row r="50" spans="1:14">
      <c r="A50" s="111" t="s">
        <v>96</v>
      </c>
      <c r="B50" s="112">
        <v>1</v>
      </c>
      <c r="C50" s="112">
        <v>1</v>
      </c>
      <c r="D50" s="112">
        <v>1</v>
      </c>
      <c r="E50" s="112">
        <v>1</v>
      </c>
      <c r="F50" s="112">
        <v>1</v>
      </c>
      <c r="G50" s="112">
        <v>1</v>
      </c>
      <c r="H50" s="112">
        <v>1</v>
      </c>
      <c r="I50" s="112">
        <v>1</v>
      </c>
      <c r="J50" s="112">
        <v>1</v>
      </c>
      <c r="K50" s="112">
        <v>1</v>
      </c>
      <c r="L50" s="102"/>
      <c r="M50" s="102"/>
      <c r="N50" s="102"/>
    </row>
    <row r="51" spans="1:14">
      <c r="A51" s="111" t="s">
        <v>97</v>
      </c>
      <c r="B51" s="112">
        <v>2</v>
      </c>
      <c r="C51" s="112">
        <v>2</v>
      </c>
      <c r="D51" s="112">
        <v>2</v>
      </c>
      <c r="E51" s="112">
        <v>2</v>
      </c>
      <c r="F51" s="112">
        <v>2</v>
      </c>
      <c r="G51" s="112">
        <v>2</v>
      </c>
      <c r="H51" s="112">
        <v>2</v>
      </c>
      <c r="I51" s="112">
        <v>2</v>
      </c>
      <c r="J51" s="112">
        <v>2</v>
      </c>
      <c r="K51" s="112">
        <v>2</v>
      </c>
      <c r="L51" s="102"/>
      <c r="M51" s="102"/>
      <c r="N51" s="102"/>
    </row>
    <row r="52" spans="1:14">
      <c r="A52" s="111" t="s">
        <v>98</v>
      </c>
      <c r="B52" s="112">
        <v>1</v>
      </c>
      <c r="C52" s="112">
        <v>1</v>
      </c>
      <c r="D52" s="112">
        <v>1</v>
      </c>
      <c r="E52" s="112">
        <v>1</v>
      </c>
      <c r="F52" s="112">
        <v>1</v>
      </c>
      <c r="G52" s="112">
        <v>1</v>
      </c>
      <c r="H52" s="112">
        <v>1</v>
      </c>
      <c r="I52" s="112">
        <v>1</v>
      </c>
      <c r="J52" s="112">
        <v>1</v>
      </c>
      <c r="K52" s="112">
        <v>1</v>
      </c>
      <c r="L52" s="102"/>
      <c r="M52" s="102"/>
      <c r="N52" s="102"/>
    </row>
    <row r="53" spans="1:14" ht="13" thickBot="1">
      <c r="A53" s="113" t="s">
        <v>108</v>
      </c>
      <c r="B53" s="114">
        <v>1</v>
      </c>
      <c r="C53" s="114">
        <v>1</v>
      </c>
      <c r="D53" s="114">
        <v>1</v>
      </c>
      <c r="E53" s="114">
        <v>1</v>
      </c>
      <c r="F53" s="114">
        <v>1</v>
      </c>
      <c r="G53" s="114">
        <v>1</v>
      </c>
      <c r="H53" s="114">
        <v>1</v>
      </c>
      <c r="I53" s="114">
        <v>1</v>
      </c>
      <c r="J53" s="114">
        <v>1</v>
      </c>
      <c r="K53" s="114">
        <v>1</v>
      </c>
      <c r="L53" s="102"/>
      <c r="M53" s="102"/>
      <c r="N53" s="102"/>
    </row>
    <row r="54" spans="1:14">
      <c r="A54" s="115" t="s">
        <v>99</v>
      </c>
      <c r="B54" s="116"/>
      <c r="C54" s="116"/>
      <c r="D54" s="116"/>
      <c r="E54" s="116"/>
      <c r="F54" s="116"/>
      <c r="G54" s="116"/>
      <c r="H54" s="116"/>
      <c r="I54" s="116"/>
      <c r="J54" s="116"/>
      <c r="K54" s="116"/>
      <c r="L54" s="102"/>
      <c r="M54" s="102"/>
      <c r="N54" s="102"/>
    </row>
    <row r="55" spans="1:14" ht="13" thickBot="1">
      <c r="A55" s="113" t="s">
        <v>109</v>
      </c>
      <c r="B55" s="114">
        <v>0</v>
      </c>
      <c r="C55" s="114">
        <v>2</v>
      </c>
      <c r="D55" s="114">
        <v>0</v>
      </c>
      <c r="E55" s="114">
        <v>0</v>
      </c>
      <c r="F55" s="114">
        <v>0</v>
      </c>
      <c r="G55" s="114">
        <v>0</v>
      </c>
      <c r="H55" s="114">
        <v>0</v>
      </c>
      <c r="I55" s="114">
        <v>1</v>
      </c>
      <c r="J55" s="114">
        <v>1</v>
      </c>
      <c r="K55" s="114">
        <v>0</v>
      </c>
      <c r="L55" s="102"/>
      <c r="M55" s="102"/>
      <c r="N55" s="102"/>
    </row>
    <row r="56" spans="1:14">
      <c r="A56" s="115" t="s">
        <v>110</v>
      </c>
      <c r="B56" s="116"/>
      <c r="C56" s="116"/>
      <c r="D56" s="116"/>
      <c r="E56" s="116"/>
      <c r="F56" s="116"/>
      <c r="G56" s="116"/>
      <c r="H56" s="116"/>
      <c r="I56" s="116"/>
      <c r="J56" s="116"/>
      <c r="K56" s="116"/>
      <c r="L56" s="102"/>
      <c r="M56" s="102"/>
      <c r="N56" s="102"/>
    </row>
    <row r="57" spans="1:14">
      <c r="A57" s="111" t="s">
        <v>100</v>
      </c>
      <c r="B57" s="112">
        <v>0</v>
      </c>
      <c r="C57" s="112">
        <v>0</v>
      </c>
      <c r="D57" s="112">
        <v>0</v>
      </c>
      <c r="E57" s="112">
        <v>0</v>
      </c>
      <c r="F57" s="112">
        <v>0</v>
      </c>
      <c r="G57" s="112">
        <v>0</v>
      </c>
      <c r="H57" s="112">
        <v>0</v>
      </c>
      <c r="I57" s="112">
        <v>0</v>
      </c>
      <c r="J57" s="112">
        <v>0</v>
      </c>
      <c r="K57" s="112">
        <v>0</v>
      </c>
      <c r="L57" s="102"/>
      <c r="M57" s="102"/>
      <c r="N57" s="102"/>
    </row>
    <row r="58" spans="1:14">
      <c r="A58" s="111" t="s">
        <v>101</v>
      </c>
      <c r="B58" s="112">
        <v>0</v>
      </c>
      <c r="C58" s="112">
        <v>0</v>
      </c>
      <c r="D58" s="112">
        <v>0</v>
      </c>
      <c r="E58" s="112">
        <v>0</v>
      </c>
      <c r="F58" s="112">
        <v>0</v>
      </c>
      <c r="G58" s="112">
        <v>0</v>
      </c>
      <c r="H58" s="112">
        <v>0</v>
      </c>
      <c r="I58" s="112">
        <v>0</v>
      </c>
      <c r="J58" s="112">
        <v>0</v>
      </c>
      <c r="K58" s="112">
        <v>0</v>
      </c>
      <c r="L58" s="102"/>
      <c r="M58" s="102"/>
      <c r="N58" s="102"/>
    </row>
    <row r="59" spans="1:14" ht="13" thickBot="1">
      <c r="A59" s="113" t="s">
        <v>102</v>
      </c>
      <c r="B59" s="114">
        <v>0</v>
      </c>
      <c r="C59" s="114">
        <v>0</v>
      </c>
      <c r="D59" s="114">
        <v>0</v>
      </c>
      <c r="E59" s="114">
        <v>0</v>
      </c>
      <c r="F59" s="114">
        <v>0</v>
      </c>
      <c r="G59" s="114">
        <v>0</v>
      </c>
      <c r="H59" s="114">
        <v>0</v>
      </c>
      <c r="I59" s="114">
        <v>0</v>
      </c>
      <c r="J59" s="114">
        <v>2</v>
      </c>
      <c r="K59" s="114">
        <v>0</v>
      </c>
      <c r="L59" s="102"/>
      <c r="M59" s="102"/>
      <c r="N59" s="102"/>
    </row>
    <row r="60" spans="1:14">
      <c r="A60" s="109" t="s">
        <v>103</v>
      </c>
      <c r="B60" s="110"/>
      <c r="C60" s="110"/>
      <c r="D60" s="110"/>
      <c r="E60" s="110"/>
      <c r="F60" s="110"/>
      <c r="G60" s="110"/>
      <c r="H60" s="110"/>
      <c r="I60" s="110"/>
      <c r="J60" s="110"/>
      <c r="K60" s="110"/>
      <c r="L60" s="102"/>
      <c r="M60" s="102"/>
      <c r="N60" s="102"/>
    </row>
    <row r="61" spans="1:14">
      <c r="A61" s="111" t="s">
        <v>111</v>
      </c>
      <c r="B61" s="112">
        <v>0</v>
      </c>
      <c r="C61" s="112">
        <v>0</v>
      </c>
      <c r="D61" s="112">
        <v>0</v>
      </c>
      <c r="E61" s="112">
        <v>0</v>
      </c>
      <c r="F61" s="112">
        <v>0</v>
      </c>
      <c r="G61" s="112">
        <v>0</v>
      </c>
      <c r="H61" s="112">
        <v>0</v>
      </c>
      <c r="I61" s="112">
        <v>0</v>
      </c>
      <c r="J61" s="112">
        <v>0</v>
      </c>
      <c r="K61" s="112">
        <v>0</v>
      </c>
      <c r="L61" s="102"/>
      <c r="M61" s="102"/>
      <c r="N61" s="102"/>
    </row>
    <row r="62" spans="1:14">
      <c r="A62" s="111" t="s">
        <v>104</v>
      </c>
      <c r="B62" s="112">
        <v>0</v>
      </c>
      <c r="C62" s="112">
        <v>0</v>
      </c>
      <c r="D62" s="112">
        <v>0</v>
      </c>
      <c r="E62" s="112">
        <v>0</v>
      </c>
      <c r="F62" s="112">
        <v>0</v>
      </c>
      <c r="G62" s="112">
        <v>0</v>
      </c>
      <c r="H62" s="112">
        <v>0</v>
      </c>
      <c r="I62" s="112">
        <v>0</v>
      </c>
      <c r="J62" s="112">
        <v>0</v>
      </c>
      <c r="K62" s="112">
        <v>0</v>
      </c>
      <c r="L62" s="102"/>
      <c r="M62" s="102"/>
      <c r="N62" s="102"/>
    </row>
    <row r="63" spans="1:14" ht="13" thickBot="1">
      <c r="A63" s="113" t="s">
        <v>105</v>
      </c>
      <c r="B63" s="114">
        <v>0</v>
      </c>
      <c r="C63" s="114">
        <v>0</v>
      </c>
      <c r="D63" s="114">
        <v>0</v>
      </c>
      <c r="E63" s="114">
        <v>0</v>
      </c>
      <c r="F63" s="114">
        <v>0</v>
      </c>
      <c r="G63" s="114">
        <v>0</v>
      </c>
      <c r="H63" s="114">
        <v>0</v>
      </c>
      <c r="I63" s="114">
        <v>0</v>
      </c>
      <c r="J63" s="114">
        <v>0</v>
      </c>
      <c r="K63" s="114">
        <v>0</v>
      </c>
      <c r="L63" s="102"/>
      <c r="M63" s="102"/>
      <c r="N63" s="102"/>
    </row>
    <row r="64" spans="1:14">
      <c r="A64" s="119" t="s">
        <v>112</v>
      </c>
      <c r="B64" s="102"/>
      <c r="C64" s="102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</row>
    <row r="65" spans="1:14">
      <c r="A65" s="102"/>
      <c r="B65" s="102"/>
      <c r="C65" s="102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</row>
  </sheetData>
  <sheetProtection algorithmName="SHA-512" hashValue="ErR9A6UZ+mFm9Y6f7vZoZD95w/KzuDsIKXUSnh5Mwq5Eun7bvBVu+EdXyW+8EUFCAvtosrQf/N17KJkJU5SLkQ==" saltValue="8hy70KuoAf7G3A+jzGOBgQ==" spinCount="100000" sheet="1" objects="1" scenarios="1"/>
  <mergeCells count="2">
    <mergeCell ref="A8:K8"/>
    <mergeCell ref="A6:D6"/>
  </mergeCells>
  <pageMargins left="0.7" right="0.7" top="0.78740157499999996" bottom="0.78740157499999996" header="0.3" footer="0.3"/>
  <pageSetup paperSize="9"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tabColor indexed="62"/>
    <pageSetUpPr fitToPage="1"/>
  </sheetPr>
  <dimension ref="A1:AX99"/>
  <sheetViews>
    <sheetView workbookViewId="0">
      <pane xSplit="16" ySplit="8" topLeftCell="Q9" activePane="bottomRight" state="frozen"/>
      <selection pane="topRight" activeCell="P1" sqref="P1"/>
      <selection pane="bottomLeft" activeCell="A6" sqref="A6"/>
      <selection pane="bottomRight" activeCell="G5" sqref="G5"/>
    </sheetView>
  </sheetViews>
  <sheetFormatPr baseColWidth="10" defaultColWidth="11.453125" defaultRowHeight="10"/>
  <cols>
    <col min="1" max="1" width="18.1796875" style="1" customWidth="1"/>
    <col min="2" max="2" width="7.7265625" style="16" customWidth="1"/>
    <col min="3" max="3" width="7.453125" style="45" customWidth="1"/>
    <col min="4" max="4" width="5.7265625" style="2" customWidth="1"/>
    <col min="5" max="5" width="7.453125" style="45" customWidth="1"/>
    <col min="6" max="6" width="8.1796875" style="10" customWidth="1"/>
    <col min="7" max="7" width="8.54296875" style="45" customWidth="1"/>
    <col min="8" max="8" width="8.54296875" style="12" customWidth="1"/>
    <col min="9" max="9" width="8.453125" style="53" customWidth="1"/>
    <col min="10" max="10" width="8.81640625" style="53" customWidth="1"/>
    <col min="11" max="12" width="9.81640625" style="53" customWidth="1"/>
    <col min="13" max="13" width="2.7265625" style="1" customWidth="1"/>
    <col min="14" max="14" width="10.81640625" style="13" customWidth="1"/>
    <col min="15" max="15" width="10" style="13" customWidth="1"/>
    <col min="16" max="16" width="10" style="14" customWidth="1"/>
    <col min="17" max="17" width="3.54296875" style="11" customWidth="1"/>
    <col min="18" max="18" width="15.7265625" style="2" bestFit="1" customWidth="1"/>
    <col min="19" max="19" width="14" style="2" customWidth="1"/>
    <col min="20" max="16384" width="11.453125" style="1"/>
  </cols>
  <sheetData>
    <row r="1" spans="1:50" s="57" customFormat="1" ht="25">
      <c r="A1" s="62" t="s">
        <v>43</v>
      </c>
      <c r="B1" s="63"/>
      <c r="C1" s="64"/>
      <c r="D1" s="65"/>
      <c r="E1" s="64"/>
      <c r="F1" s="62"/>
      <c r="G1" s="64"/>
      <c r="H1" s="66"/>
      <c r="I1" s="67"/>
      <c r="J1" s="67"/>
      <c r="K1" s="67"/>
      <c r="L1" s="62"/>
      <c r="M1" s="68"/>
      <c r="N1" s="68"/>
      <c r="O1" s="69"/>
      <c r="P1" s="62"/>
      <c r="Q1" s="58"/>
      <c r="R1" s="59"/>
      <c r="S1" s="59"/>
      <c r="T1" s="60"/>
      <c r="V1" s="58"/>
      <c r="W1" s="59"/>
      <c r="X1" s="59"/>
      <c r="Y1" s="60"/>
      <c r="AA1" s="58"/>
      <c r="AB1" s="59"/>
      <c r="AC1" s="59"/>
      <c r="AD1" s="60"/>
      <c r="AF1" s="58"/>
      <c r="AG1" s="59"/>
      <c r="AH1" s="59"/>
      <c r="AI1" s="60"/>
      <c r="AK1" s="58"/>
      <c r="AL1" s="59"/>
      <c r="AM1" s="59"/>
      <c r="AN1" s="60"/>
      <c r="AP1" s="58"/>
      <c r="AQ1" s="59"/>
      <c r="AR1" s="59"/>
      <c r="AS1" s="60"/>
      <c r="AU1" s="58"/>
      <c r="AV1" s="59"/>
      <c r="AW1" s="59"/>
      <c r="AX1" s="60"/>
    </row>
    <row r="2" spans="1:50" s="61" customFormat="1" ht="20">
      <c r="A2" s="70" t="s">
        <v>44</v>
      </c>
      <c r="B2" s="71"/>
      <c r="C2" s="70"/>
      <c r="D2" s="72"/>
      <c r="E2" s="70"/>
      <c r="F2" s="70"/>
      <c r="G2" s="70"/>
      <c r="H2" s="70"/>
      <c r="I2" s="73"/>
      <c r="J2" s="73"/>
      <c r="K2" s="74"/>
      <c r="L2" s="75"/>
      <c r="M2" s="72"/>
      <c r="N2" s="72"/>
      <c r="O2" s="70"/>
      <c r="P2" s="70"/>
    </row>
    <row r="3" spans="1:50" ht="10.5">
      <c r="A3" s="8" t="s">
        <v>0</v>
      </c>
      <c r="B3" s="54" t="s">
        <v>32</v>
      </c>
      <c r="C3" s="40"/>
      <c r="D3" s="26"/>
      <c r="E3" s="40"/>
      <c r="F3" s="8"/>
      <c r="G3" s="26"/>
      <c r="H3" s="22"/>
      <c r="I3" s="51"/>
      <c r="J3" s="51"/>
      <c r="K3" s="51"/>
      <c r="L3" s="51"/>
      <c r="M3" s="8"/>
      <c r="N3" s="22"/>
      <c r="O3" s="21" t="s">
        <v>40</v>
      </c>
      <c r="P3" s="5"/>
      <c r="R3" s="9"/>
      <c r="S3" s="9"/>
    </row>
    <row r="4" spans="1:50" ht="10.5">
      <c r="A4" s="8" t="s">
        <v>22</v>
      </c>
      <c r="B4" s="76">
        <v>0.5</v>
      </c>
      <c r="C4" s="40"/>
      <c r="D4" s="26"/>
      <c r="E4" s="40"/>
      <c r="F4" s="8"/>
      <c r="G4" s="2"/>
      <c r="H4" s="22"/>
      <c r="I4" s="51"/>
      <c r="J4" s="51"/>
      <c r="K4" s="51"/>
      <c r="L4" s="51"/>
      <c r="M4" s="8"/>
      <c r="N4" s="22"/>
      <c r="O4" s="21" t="s">
        <v>38</v>
      </c>
      <c r="P4" s="4"/>
      <c r="R4" s="1"/>
    </row>
    <row r="5" spans="1:50" ht="10.5">
      <c r="A5" s="8" t="s">
        <v>23</v>
      </c>
      <c r="B5" s="33">
        <v>2</v>
      </c>
      <c r="C5" s="40"/>
      <c r="D5" s="26"/>
      <c r="E5" s="40"/>
      <c r="F5" s="8"/>
      <c r="G5" s="2"/>
      <c r="H5" s="22"/>
      <c r="I5" s="51"/>
      <c r="J5" s="51"/>
      <c r="K5" s="51"/>
      <c r="L5" s="51"/>
      <c r="M5" s="8"/>
      <c r="N5" s="27"/>
      <c r="O5" s="21" t="s">
        <v>39</v>
      </c>
      <c r="P5" s="3"/>
    </row>
    <row r="6" spans="1:50" ht="15.5">
      <c r="A6" s="38" t="s">
        <v>26</v>
      </c>
      <c r="B6" s="39"/>
      <c r="C6" s="55">
        <v>1</v>
      </c>
      <c r="D6" s="32"/>
      <c r="E6" s="46"/>
      <c r="F6" s="32"/>
      <c r="G6" s="46"/>
      <c r="H6" s="32"/>
      <c r="I6" s="46"/>
      <c r="J6" s="46"/>
      <c r="K6" s="46"/>
      <c r="L6" s="46"/>
      <c r="M6" s="8"/>
      <c r="N6" s="27"/>
      <c r="O6" s="21"/>
      <c r="P6" s="26"/>
    </row>
    <row r="7" spans="1:50" ht="20.25" customHeight="1" thickBot="1">
      <c r="A7" s="20"/>
      <c r="B7" s="25" t="s">
        <v>2</v>
      </c>
      <c r="C7" s="41"/>
      <c r="D7" s="23"/>
      <c r="E7" s="41"/>
      <c r="F7" s="20"/>
      <c r="G7" s="41"/>
      <c r="H7" s="19"/>
      <c r="I7" s="52"/>
      <c r="J7" s="51"/>
      <c r="K7" s="51"/>
      <c r="L7" s="51"/>
      <c r="M7" s="20"/>
      <c r="N7" s="24" t="s">
        <v>19</v>
      </c>
      <c r="O7" s="20"/>
      <c r="P7" s="20"/>
    </row>
    <row r="8" spans="1:50" ht="45" customHeight="1" thickTop="1">
      <c r="A8" s="28" t="s">
        <v>0</v>
      </c>
      <c r="B8" s="29" t="s">
        <v>21</v>
      </c>
      <c r="C8" s="42" t="s">
        <v>3</v>
      </c>
      <c r="D8" s="34" t="s">
        <v>1</v>
      </c>
      <c r="E8" s="47" t="s">
        <v>16</v>
      </c>
      <c r="F8" s="36" t="s">
        <v>4</v>
      </c>
      <c r="G8" s="42" t="s">
        <v>18</v>
      </c>
      <c r="H8" s="36" t="s">
        <v>5</v>
      </c>
      <c r="I8" s="47" t="s">
        <v>17</v>
      </c>
      <c r="J8" s="42" t="s">
        <v>24</v>
      </c>
      <c r="K8" s="42" t="s">
        <v>20</v>
      </c>
      <c r="L8" s="42" t="s">
        <v>41</v>
      </c>
      <c r="M8" s="30"/>
      <c r="N8" s="31" t="s">
        <v>13</v>
      </c>
      <c r="O8" s="31" t="s">
        <v>14</v>
      </c>
      <c r="P8" s="31" t="s">
        <v>15</v>
      </c>
      <c r="R8" s="1"/>
      <c r="S8" s="1"/>
    </row>
    <row r="9" spans="1:50" ht="10.5">
      <c r="A9" s="17" t="str">
        <f t="shared" ref="A9:A20" si="0">$B$3</f>
        <v>Quecksilber</v>
      </c>
      <c r="B9" s="7">
        <f t="shared" ref="B9:B20" si="1">$C$6</f>
        <v>1</v>
      </c>
      <c r="C9" s="43">
        <f t="shared" ref="C9:C20" si="2">5*(B9-$B$4)/($B$5-$B$4)</f>
        <v>1.6666666666666667</v>
      </c>
      <c r="D9" s="35">
        <v>4.5</v>
      </c>
      <c r="E9" s="48">
        <v>5</v>
      </c>
      <c r="F9" s="37" t="s">
        <v>9</v>
      </c>
      <c r="G9" s="50">
        <v>0</v>
      </c>
      <c r="H9" s="37" t="s">
        <v>8</v>
      </c>
      <c r="I9" s="48">
        <v>0</v>
      </c>
      <c r="J9" s="44">
        <f t="shared" ref="J9:J20" si="3">E9+G9+I9</f>
        <v>5</v>
      </c>
      <c r="K9" s="44">
        <f>6-J9</f>
        <v>1</v>
      </c>
      <c r="L9" s="44">
        <v>0</v>
      </c>
      <c r="M9" s="18"/>
      <c r="N9" s="15">
        <f>C9+K9+L9</f>
        <v>2.666666666666667</v>
      </c>
      <c r="O9" s="15">
        <f>C9+K9+L9+1</f>
        <v>3.666666666666667</v>
      </c>
      <c r="P9" s="15">
        <f>C9+K9+L9+2</f>
        <v>4.666666666666667</v>
      </c>
      <c r="T9" s="2"/>
      <c r="U9" s="2"/>
      <c r="V9" s="2"/>
    </row>
    <row r="10" spans="1:50" ht="10.5">
      <c r="A10" s="17" t="str">
        <f t="shared" si="0"/>
        <v>Quecksilber</v>
      </c>
      <c r="B10" s="7">
        <f t="shared" si="1"/>
        <v>1</v>
      </c>
      <c r="C10" s="43">
        <f t="shared" si="2"/>
        <v>1.6666666666666667</v>
      </c>
      <c r="D10" s="35">
        <v>4.5</v>
      </c>
      <c r="E10" s="49">
        <f t="shared" ref="E10:E20" si="4">E9</f>
        <v>5</v>
      </c>
      <c r="F10" s="37" t="s">
        <v>9</v>
      </c>
      <c r="G10" s="43">
        <f>G9</f>
        <v>0</v>
      </c>
      <c r="H10" s="37" t="s">
        <v>7</v>
      </c>
      <c r="I10" s="48">
        <v>1</v>
      </c>
      <c r="J10" s="44">
        <f t="shared" si="3"/>
        <v>6</v>
      </c>
      <c r="K10" s="44">
        <f>6-J10</f>
        <v>0</v>
      </c>
      <c r="L10" s="44">
        <v>0</v>
      </c>
      <c r="M10" s="18"/>
      <c r="N10" s="15">
        <f t="shared" ref="N10:N20" si="5">C10+K10+L10</f>
        <v>1.6666666666666667</v>
      </c>
      <c r="O10" s="15">
        <f t="shared" ref="O10:O20" si="6">C10+K10+L10+1</f>
        <v>2.666666666666667</v>
      </c>
      <c r="P10" s="15">
        <f t="shared" ref="P10:P20" si="7">C10+K10+L10+2</f>
        <v>3.666666666666667</v>
      </c>
    </row>
    <row r="11" spans="1:50" ht="10.5">
      <c r="A11" s="17" t="str">
        <f t="shared" si="0"/>
        <v>Quecksilber</v>
      </c>
      <c r="B11" s="7">
        <f t="shared" si="1"/>
        <v>1</v>
      </c>
      <c r="C11" s="43">
        <f t="shared" si="2"/>
        <v>1.6666666666666667</v>
      </c>
      <c r="D11" s="35">
        <v>4.5</v>
      </c>
      <c r="E11" s="49">
        <f t="shared" si="4"/>
        <v>5</v>
      </c>
      <c r="F11" s="37" t="s">
        <v>9</v>
      </c>
      <c r="G11" s="43">
        <f>G9</f>
        <v>0</v>
      </c>
      <c r="H11" s="37" t="s">
        <v>6</v>
      </c>
      <c r="I11" s="48">
        <v>1</v>
      </c>
      <c r="J11" s="44">
        <f t="shared" si="3"/>
        <v>6</v>
      </c>
      <c r="K11" s="44">
        <f>6-J11</f>
        <v>0</v>
      </c>
      <c r="L11" s="44">
        <v>0</v>
      </c>
      <c r="M11" s="18"/>
      <c r="N11" s="15">
        <f t="shared" si="5"/>
        <v>1.6666666666666667</v>
      </c>
      <c r="O11" s="15">
        <f t="shared" si="6"/>
        <v>2.666666666666667</v>
      </c>
      <c r="P11" s="15">
        <f t="shared" si="7"/>
        <v>3.666666666666667</v>
      </c>
    </row>
    <row r="12" spans="1:50" ht="10.5">
      <c r="A12" s="17" t="str">
        <f t="shared" si="0"/>
        <v>Quecksilber</v>
      </c>
      <c r="B12" s="7">
        <f t="shared" si="1"/>
        <v>1</v>
      </c>
      <c r="C12" s="43">
        <f t="shared" si="2"/>
        <v>1.6666666666666667</v>
      </c>
      <c r="D12" s="35">
        <v>4.5</v>
      </c>
      <c r="E12" s="49">
        <f t="shared" si="4"/>
        <v>5</v>
      </c>
      <c r="F12" s="37" t="s">
        <v>10</v>
      </c>
      <c r="G12" s="50">
        <v>1</v>
      </c>
      <c r="H12" s="37" t="s">
        <v>8</v>
      </c>
      <c r="I12" s="49">
        <f>$I$9</f>
        <v>0</v>
      </c>
      <c r="J12" s="44">
        <f t="shared" si="3"/>
        <v>6</v>
      </c>
      <c r="K12" s="44">
        <f>6-J12</f>
        <v>0</v>
      </c>
      <c r="L12" s="44">
        <v>0</v>
      </c>
      <c r="M12" s="18"/>
      <c r="N12" s="15">
        <f t="shared" si="5"/>
        <v>1.6666666666666667</v>
      </c>
      <c r="O12" s="15">
        <f t="shared" si="6"/>
        <v>2.666666666666667</v>
      </c>
      <c r="P12" s="15">
        <f t="shared" si="7"/>
        <v>3.666666666666667</v>
      </c>
      <c r="R12" s="1"/>
      <c r="S12" s="1"/>
    </row>
    <row r="13" spans="1:50">
      <c r="A13" s="17" t="str">
        <f t="shared" si="0"/>
        <v>Quecksilber</v>
      </c>
      <c r="B13" s="7">
        <f t="shared" si="1"/>
        <v>1</v>
      </c>
      <c r="C13" s="43">
        <f t="shared" si="2"/>
        <v>1.6666666666666667</v>
      </c>
      <c r="D13" s="35">
        <v>4.5</v>
      </c>
      <c r="E13" s="49">
        <f t="shared" si="4"/>
        <v>5</v>
      </c>
      <c r="F13" s="37" t="s">
        <v>10</v>
      </c>
      <c r="G13" s="43">
        <f>G12</f>
        <v>1</v>
      </c>
      <c r="H13" s="37" t="s">
        <v>7</v>
      </c>
      <c r="I13" s="49">
        <f>$I$10</f>
        <v>1</v>
      </c>
      <c r="J13" s="44">
        <f t="shared" si="3"/>
        <v>7</v>
      </c>
      <c r="K13" s="44">
        <v>0</v>
      </c>
      <c r="L13" s="44">
        <v>0</v>
      </c>
      <c r="M13" s="18"/>
      <c r="N13" s="15">
        <f t="shared" si="5"/>
        <v>1.6666666666666667</v>
      </c>
      <c r="O13" s="15">
        <f t="shared" si="6"/>
        <v>2.666666666666667</v>
      </c>
      <c r="P13" s="15">
        <f t="shared" si="7"/>
        <v>3.666666666666667</v>
      </c>
      <c r="R13" s="1"/>
      <c r="S13" s="1"/>
    </row>
    <row r="14" spans="1:50">
      <c r="A14" s="17" t="str">
        <f t="shared" si="0"/>
        <v>Quecksilber</v>
      </c>
      <c r="B14" s="7">
        <f t="shared" si="1"/>
        <v>1</v>
      </c>
      <c r="C14" s="43">
        <f t="shared" si="2"/>
        <v>1.6666666666666667</v>
      </c>
      <c r="D14" s="35">
        <v>4.5</v>
      </c>
      <c r="E14" s="49">
        <f t="shared" si="4"/>
        <v>5</v>
      </c>
      <c r="F14" s="37" t="s">
        <v>10</v>
      </c>
      <c r="G14" s="43">
        <f>G12</f>
        <v>1</v>
      </c>
      <c r="H14" s="37" t="s">
        <v>6</v>
      </c>
      <c r="I14" s="49">
        <f>$I$11</f>
        <v>1</v>
      </c>
      <c r="J14" s="44">
        <f t="shared" si="3"/>
        <v>7</v>
      </c>
      <c r="K14" s="44">
        <v>0</v>
      </c>
      <c r="L14" s="44">
        <v>0</v>
      </c>
      <c r="M14" s="18"/>
      <c r="N14" s="15">
        <f t="shared" si="5"/>
        <v>1.6666666666666667</v>
      </c>
      <c r="O14" s="15">
        <f t="shared" si="6"/>
        <v>2.666666666666667</v>
      </c>
      <c r="P14" s="15">
        <f t="shared" si="7"/>
        <v>3.666666666666667</v>
      </c>
      <c r="R14" s="1"/>
      <c r="S14" s="1"/>
    </row>
    <row r="15" spans="1:50" ht="10.5">
      <c r="A15" s="17" t="str">
        <f t="shared" si="0"/>
        <v>Quecksilber</v>
      </c>
      <c r="B15" s="7">
        <f t="shared" si="1"/>
        <v>1</v>
      </c>
      <c r="C15" s="43">
        <f t="shared" si="2"/>
        <v>1.6666666666666667</v>
      </c>
      <c r="D15" s="35">
        <v>4.5</v>
      </c>
      <c r="E15" s="49">
        <f t="shared" si="4"/>
        <v>5</v>
      </c>
      <c r="F15" s="37" t="s">
        <v>11</v>
      </c>
      <c r="G15" s="50">
        <v>1</v>
      </c>
      <c r="H15" s="37" t="s">
        <v>8</v>
      </c>
      <c r="I15" s="49">
        <f>$I$9</f>
        <v>0</v>
      </c>
      <c r="J15" s="44">
        <f t="shared" si="3"/>
        <v>6</v>
      </c>
      <c r="K15" s="44">
        <v>0</v>
      </c>
      <c r="L15" s="44">
        <v>0</v>
      </c>
      <c r="M15" s="18"/>
      <c r="N15" s="15">
        <f t="shared" si="5"/>
        <v>1.6666666666666667</v>
      </c>
      <c r="O15" s="15">
        <f t="shared" si="6"/>
        <v>2.666666666666667</v>
      </c>
      <c r="P15" s="15">
        <f t="shared" si="7"/>
        <v>3.666666666666667</v>
      </c>
      <c r="R15" s="1"/>
      <c r="S15" s="1"/>
    </row>
    <row r="16" spans="1:50">
      <c r="A16" s="17" t="str">
        <f t="shared" si="0"/>
        <v>Quecksilber</v>
      </c>
      <c r="B16" s="7">
        <f t="shared" si="1"/>
        <v>1</v>
      </c>
      <c r="C16" s="43">
        <f t="shared" si="2"/>
        <v>1.6666666666666667</v>
      </c>
      <c r="D16" s="35">
        <v>4.5</v>
      </c>
      <c r="E16" s="49">
        <f t="shared" si="4"/>
        <v>5</v>
      </c>
      <c r="F16" s="37" t="s">
        <v>11</v>
      </c>
      <c r="G16" s="43">
        <f>G15</f>
        <v>1</v>
      </c>
      <c r="H16" s="37" t="s">
        <v>7</v>
      </c>
      <c r="I16" s="49">
        <f>$I$10</f>
        <v>1</v>
      </c>
      <c r="J16" s="44">
        <f t="shared" si="3"/>
        <v>7</v>
      </c>
      <c r="K16" s="44">
        <v>0</v>
      </c>
      <c r="L16" s="44">
        <v>0</v>
      </c>
      <c r="M16" s="18"/>
      <c r="N16" s="15">
        <f t="shared" si="5"/>
        <v>1.6666666666666667</v>
      </c>
      <c r="O16" s="15">
        <f t="shared" si="6"/>
        <v>2.666666666666667</v>
      </c>
      <c r="P16" s="15">
        <f t="shared" si="7"/>
        <v>3.666666666666667</v>
      </c>
      <c r="R16" s="1"/>
      <c r="S16" s="1"/>
    </row>
    <row r="17" spans="1:19">
      <c r="A17" s="17" t="str">
        <f t="shared" si="0"/>
        <v>Quecksilber</v>
      </c>
      <c r="B17" s="7">
        <f t="shared" si="1"/>
        <v>1</v>
      </c>
      <c r="C17" s="43">
        <f t="shared" si="2"/>
        <v>1.6666666666666667</v>
      </c>
      <c r="D17" s="35">
        <v>4.5</v>
      </c>
      <c r="E17" s="49">
        <f t="shared" si="4"/>
        <v>5</v>
      </c>
      <c r="F17" s="37" t="s">
        <v>11</v>
      </c>
      <c r="G17" s="43">
        <f>G15</f>
        <v>1</v>
      </c>
      <c r="H17" s="37" t="s">
        <v>6</v>
      </c>
      <c r="I17" s="49">
        <f>$I$11</f>
        <v>1</v>
      </c>
      <c r="J17" s="44">
        <f t="shared" si="3"/>
        <v>7</v>
      </c>
      <c r="K17" s="44">
        <v>0</v>
      </c>
      <c r="L17" s="44">
        <v>0</v>
      </c>
      <c r="M17" s="18"/>
      <c r="N17" s="15">
        <f t="shared" si="5"/>
        <v>1.6666666666666667</v>
      </c>
      <c r="O17" s="15">
        <f t="shared" si="6"/>
        <v>2.666666666666667</v>
      </c>
      <c r="P17" s="15">
        <f t="shared" si="7"/>
        <v>3.666666666666667</v>
      </c>
      <c r="R17" s="1"/>
      <c r="S17" s="1"/>
    </row>
    <row r="18" spans="1:19" ht="10.5">
      <c r="A18" s="17" t="str">
        <f t="shared" si="0"/>
        <v>Quecksilber</v>
      </c>
      <c r="B18" s="7">
        <f t="shared" si="1"/>
        <v>1</v>
      </c>
      <c r="C18" s="43">
        <f t="shared" si="2"/>
        <v>1.6666666666666667</v>
      </c>
      <c r="D18" s="35">
        <v>4.5</v>
      </c>
      <c r="E18" s="49">
        <f t="shared" si="4"/>
        <v>5</v>
      </c>
      <c r="F18" s="37" t="s">
        <v>12</v>
      </c>
      <c r="G18" s="50">
        <v>2</v>
      </c>
      <c r="H18" s="37" t="s">
        <v>8</v>
      </c>
      <c r="I18" s="49">
        <f>$I$9</f>
        <v>0</v>
      </c>
      <c r="J18" s="44">
        <f t="shared" si="3"/>
        <v>7</v>
      </c>
      <c r="K18" s="44">
        <v>0</v>
      </c>
      <c r="L18" s="44">
        <v>0</v>
      </c>
      <c r="M18" s="18"/>
      <c r="N18" s="15">
        <f t="shared" si="5"/>
        <v>1.6666666666666667</v>
      </c>
      <c r="O18" s="15">
        <f t="shared" si="6"/>
        <v>2.666666666666667</v>
      </c>
      <c r="P18" s="15">
        <f t="shared" si="7"/>
        <v>3.666666666666667</v>
      </c>
      <c r="R18" s="1"/>
      <c r="S18" s="1"/>
    </row>
    <row r="19" spans="1:19">
      <c r="A19" s="17" t="str">
        <f t="shared" si="0"/>
        <v>Quecksilber</v>
      </c>
      <c r="B19" s="7">
        <f t="shared" si="1"/>
        <v>1</v>
      </c>
      <c r="C19" s="43">
        <f t="shared" si="2"/>
        <v>1.6666666666666667</v>
      </c>
      <c r="D19" s="35">
        <v>4.5</v>
      </c>
      <c r="E19" s="49">
        <f t="shared" si="4"/>
        <v>5</v>
      </c>
      <c r="F19" s="37" t="s">
        <v>12</v>
      </c>
      <c r="G19" s="43">
        <f>G18</f>
        <v>2</v>
      </c>
      <c r="H19" s="37" t="s">
        <v>7</v>
      </c>
      <c r="I19" s="49">
        <f>$I$10</f>
        <v>1</v>
      </c>
      <c r="J19" s="44">
        <f t="shared" si="3"/>
        <v>8</v>
      </c>
      <c r="K19" s="44">
        <v>0</v>
      </c>
      <c r="L19" s="44">
        <v>0</v>
      </c>
      <c r="M19" s="18"/>
      <c r="N19" s="15">
        <f t="shared" si="5"/>
        <v>1.6666666666666667</v>
      </c>
      <c r="O19" s="15">
        <f t="shared" si="6"/>
        <v>2.666666666666667</v>
      </c>
      <c r="P19" s="15">
        <f t="shared" si="7"/>
        <v>3.666666666666667</v>
      </c>
      <c r="R19" s="1"/>
      <c r="S19" s="1"/>
    </row>
    <row r="20" spans="1:19" ht="10.5" thickBot="1">
      <c r="A20" s="17" t="str">
        <f t="shared" si="0"/>
        <v>Quecksilber</v>
      </c>
      <c r="B20" s="7">
        <f t="shared" si="1"/>
        <v>1</v>
      </c>
      <c r="C20" s="43">
        <f t="shared" si="2"/>
        <v>1.6666666666666667</v>
      </c>
      <c r="D20" s="35">
        <v>4.5</v>
      </c>
      <c r="E20" s="49">
        <f t="shared" si="4"/>
        <v>5</v>
      </c>
      <c r="F20" s="37" t="s">
        <v>12</v>
      </c>
      <c r="G20" s="43">
        <f>G18</f>
        <v>2</v>
      </c>
      <c r="H20" s="37" t="s">
        <v>6</v>
      </c>
      <c r="I20" s="49">
        <f>$I$11</f>
        <v>1</v>
      </c>
      <c r="J20" s="44">
        <f t="shared" si="3"/>
        <v>8</v>
      </c>
      <c r="K20" s="44">
        <v>0</v>
      </c>
      <c r="L20" s="44">
        <v>0</v>
      </c>
      <c r="M20" s="18"/>
      <c r="N20" s="15">
        <f t="shared" si="5"/>
        <v>1.6666666666666667</v>
      </c>
      <c r="O20" s="15">
        <f t="shared" si="6"/>
        <v>2.666666666666667</v>
      </c>
      <c r="P20" s="15">
        <f t="shared" si="7"/>
        <v>3.666666666666667</v>
      </c>
      <c r="R20" s="1"/>
      <c r="S20" s="1"/>
    </row>
    <row r="21" spans="1:19" ht="35.15" customHeight="1" thickTop="1">
      <c r="A21" s="28" t="s">
        <v>0</v>
      </c>
      <c r="B21" s="29" t="s">
        <v>21</v>
      </c>
      <c r="C21" s="42" t="s">
        <v>3</v>
      </c>
      <c r="D21" s="34" t="s">
        <v>1</v>
      </c>
      <c r="E21" s="47" t="s">
        <v>16</v>
      </c>
      <c r="F21" s="36" t="s">
        <v>4</v>
      </c>
      <c r="G21" s="42" t="s">
        <v>18</v>
      </c>
      <c r="H21" s="36" t="s">
        <v>5</v>
      </c>
      <c r="I21" s="47" t="s">
        <v>17</v>
      </c>
      <c r="J21" s="42" t="s">
        <v>24</v>
      </c>
      <c r="K21" s="42" t="s">
        <v>20</v>
      </c>
      <c r="L21" s="42" t="s">
        <v>41</v>
      </c>
      <c r="M21" s="30"/>
      <c r="N21" s="31" t="s">
        <v>13</v>
      </c>
      <c r="O21" s="31" t="s">
        <v>14</v>
      </c>
      <c r="P21" s="31" t="s">
        <v>15</v>
      </c>
      <c r="R21" s="1"/>
      <c r="S21" s="1"/>
    </row>
    <row r="22" spans="1:19" ht="10.5">
      <c r="A22" s="17" t="str">
        <f t="shared" ref="A22:A33" si="8">$B$3</f>
        <v>Quecksilber</v>
      </c>
      <c r="B22" s="7">
        <f t="shared" ref="B22:B33" si="9">$C$6</f>
        <v>1</v>
      </c>
      <c r="C22" s="44">
        <f t="shared" ref="C22:C33" si="10">5*(B22-$B$4)/($B$5-$B$4)</f>
        <v>1.6666666666666667</v>
      </c>
      <c r="D22" s="35">
        <v>5</v>
      </c>
      <c r="E22" s="48">
        <v>5</v>
      </c>
      <c r="F22" s="37" t="s">
        <v>9</v>
      </c>
      <c r="G22" s="43">
        <f t="shared" ref="G22:G33" si="11">G9</f>
        <v>0</v>
      </c>
      <c r="H22" s="37" t="s">
        <v>8</v>
      </c>
      <c r="I22" s="49">
        <f t="shared" ref="I22:I33" si="12">I9</f>
        <v>0</v>
      </c>
      <c r="J22" s="44">
        <f t="shared" ref="J22:J33" si="13">E22+G22+I22</f>
        <v>5</v>
      </c>
      <c r="K22" s="44">
        <f>6-J22</f>
        <v>1</v>
      </c>
      <c r="L22" s="44">
        <v>0</v>
      </c>
      <c r="M22" s="18"/>
      <c r="N22" s="15">
        <f>C22+K22+L22</f>
        <v>2.666666666666667</v>
      </c>
      <c r="O22" s="15">
        <f>C22+K22+L22+1</f>
        <v>3.666666666666667</v>
      </c>
      <c r="P22" s="15">
        <f>C22+K22+L22+2</f>
        <v>4.666666666666667</v>
      </c>
      <c r="R22" s="1"/>
      <c r="S22" s="1"/>
    </row>
    <row r="23" spans="1:19">
      <c r="A23" s="17" t="str">
        <f t="shared" si="8"/>
        <v>Quecksilber</v>
      </c>
      <c r="B23" s="7">
        <f t="shared" si="9"/>
        <v>1</v>
      </c>
      <c r="C23" s="44">
        <f t="shared" si="10"/>
        <v>1.6666666666666667</v>
      </c>
      <c r="D23" s="35">
        <v>5</v>
      </c>
      <c r="E23" s="49">
        <f t="shared" ref="E23:E33" si="14">E22</f>
        <v>5</v>
      </c>
      <c r="F23" s="37" t="s">
        <v>9</v>
      </c>
      <c r="G23" s="43">
        <f t="shared" si="11"/>
        <v>0</v>
      </c>
      <c r="H23" s="37" t="s">
        <v>7</v>
      </c>
      <c r="I23" s="49">
        <f t="shared" si="12"/>
        <v>1</v>
      </c>
      <c r="J23" s="44">
        <f t="shared" si="13"/>
        <v>6</v>
      </c>
      <c r="K23" s="44">
        <f>6-J23</f>
        <v>0</v>
      </c>
      <c r="L23" s="44">
        <v>0</v>
      </c>
      <c r="M23" s="18"/>
      <c r="N23" s="15">
        <f t="shared" ref="N23:N33" si="15">C23+K23+L23</f>
        <v>1.6666666666666667</v>
      </c>
      <c r="O23" s="15">
        <f t="shared" ref="O23:O33" si="16">C23+K23+L23+1</f>
        <v>2.666666666666667</v>
      </c>
      <c r="P23" s="15">
        <f t="shared" ref="P23:P33" si="17">C23+K23+L23+2</f>
        <v>3.666666666666667</v>
      </c>
      <c r="R23" s="1"/>
      <c r="S23" s="1"/>
    </row>
    <row r="24" spans="1:19">
      <c r="A24" s="17" t="str">
        <f t="shared" si="8"/>
        <v>Quecksilber</v>
      </c>
      <c r="B24" s="7">
        <f t="shared" si="9"/>
        <v>1</v>
      </c>
      <c r="C24" s="44">
        <f t="shared" si="10"/>
        <v>1.6666666666666667</v>
      </c>
      <c r="D24" s="35">
        <v>5</v>
      </c>
      <c r="E24" s="49">
        <f t="shared" si="14"/>
        <v>5</v>
      </c>
      <c r="F24" s="37" t="s">
        <v>9</v>
      </c>
      <c r="G24" s="43">
        <f t="shared" si="11"/>
        <v>0</v>
      </c>
      <c r="H24" s="37" t="s">
        <v>6</v>
      </c>
      <c r="I24" s="49">
        <f t="shared" si="12"/>
        <v>1</v>
      </c>
      <c r="J24" s="44">
        <f t="shared" si="13"/>
        <v>6</v>
      </c>
      <c r="K24" s="44">
        <f>6-J24</f>
        <v>0</v>
      </c>
      <c r="L24" s="44">
        <v>0</v>
      </c>
      <c r="M24" s="18"/>
      <c r="N24" s="15">
        <f t="shared" si="15"/>
        <v>1.6666666666666667</v>
      </c>
      <c r="O24" s="15">
        <f t="shared" si="16"/>
        <v>2.666666666666667</v>
      </c>
      <c r="P24" s="15">
        <f t="shared" si="17"/>
        <v>3.666666666666667</v>
      </c>
      <c r="R24" s="1"/>
      <c r="S24" s="1"/>
    </row>
    <row r="25" spans="1:19">
      <c r="A25" s="17" t="str">
        <f t="shared" si="8"/>
        <v>Quecksilber</v>
      </c>
      <c r="B25" s="7">
        <f t="shared" si="9"/>
        <v>1</v>
      </c>
      <c r="C25" s="44">
        <f t="shared" si="10"/>
        <v>1.6666666666666667</v>
      </c>
      <c r="D25" s="35">
        <v>5</v>
      </c>
      <c r="E25" s="49">
        <f t="shared" si="14"/>
        <v>5</v>
      </c>
      <c r="F25" s="37" t="s">
        <v>10</v>
      </c>
      <c r="G25" s="43">
        <f t="shared" si="11"/>
        <v>1</v>
      </c>
      <c r="H25" s="37" t="s">
        <v>8</v>
      </c>
      <c r="I25" s="49">
        <f t="shared" si="12"/>
        <v>0</v>
      </c>
      <c r="J25" s="44">
        <f t="shared" si="13"/>
        <v>6</v>
      </c>
      <c r="K25" s="44">
        <f>6-J25</f>
        <v>0</v>
      </c>
      <c r="L25" s="44">
        <v>0</v>
      </c>
      <c r="M25" s="18"/>
      <c r="N25" s="15">
        <f t="shared" si="15"/>
        <v>1.6666666666666667</v>
      </c>
      <c r="O25" s="15">
        <f t="shared" si="16"/>
        <v>2.666666666666667</v>
      </c>
      <c r="P25" s="15">
        <f t="shared" si="17"/>
        <v>3.666666666666667</v>
      </c>
      <c r="R25" s="9"/>
      <c r="S25" s="9"/>
    </row>
    <row r="26" spans="1:19">
      <c r="A26" s="17" t="str">
        <f t="shared" si="8"/>
        <v>Quecksilber</v>
      </c>
      <c r="B26" s="7">
        <f t="shared" si="9"/>
        <v>1</v>
      </c>
      <c r="C26" s="44">
        <f t="shared" si="10"/>
        <v>1.6666666666666667</v>
      </c>
      <c r="D26" s="35">
        <v>5</v>
      </c>
      <c r="E26" s="49">
        <f t="shared" si="14"/>
        <v>5</v>
      </c>
      <c r="F26" s="37" t="s">
        <v>10</v>
      </c>
      <c r="G26" s="43">
        <f t="shared" si="11"/>
        <v>1</v>
      </c>
      <c r="H26" s="37" t="s">
        <v>7</v>
      </c>
      <c r="I26" s="49">
        <f t="shared" si="12"/>
        <v>1</v>
      </c>
      <c r="J26" s="44">
        <f t="shared" si="13"/>
        <v>7</v>
      </c>
      <c r="K26" s="44">
        <v>0</v>
      </c>
      <c r="L26" s="44">
        <v>0</v>
      </c>
      <c r="M26" s="18"/>
      <c r="N26" s="15">
        <f t="shared" si="15"/>
        <v>1.6666666666666667</v>
      </c>
      <c r="O26" s="15">
        <f t="shared" si="16"/>
        <v>2.666666666666667</v>
      </c>
      <c r="P26" s="15">
        <f t="shared" si="17"/>
        <v>3.666666666666667</v>
      </c>
      <c r="R26" s="9"/>
      <c r="S26" s="9"/>
    </row>
    <row r="27" spans="1:19">
      <c r="A27" s="17" t="str">
        <f t="shared" si="8"/>
        <v>Quecksilber</v>
      </c>
      <c r="B27" s="7">
        <f t="shared" si="9"/>
        <v>1</v>
      </c>
      <c r="C27" s="44">
        <f t="shared" si="10"/>
        <v>1.6666666666666667</v>
      </c>
      <c r="D27" s="35">
        <v>5</v>
      </c>
      <c r="E27" s="49">
        <f t="shared" si="14"/>
        <v>5</v>
      </c>
      <c r="F27" s="37" t="s">
        <v>10</v>
      </c>
      <c r="G27" s="43">
        <f t="shared" si="11"/>
        <v>1</v>
      </c>
      <c r="H27" s="37" t="s">
        <v>6</v>
      </c>
      <c r="I27" s="49">
        <f t="shared" si="12"/>
        <v>1</v>
      </c>
      <c r="J27" s="44">
        <f t="shared" si="13"/>
        <v>7</v>
      </c>
      <c r="K27" s="44">
        <v>0</v>
      </c>
      <c r="L27" s="44">
        <v>0</v>
      </c>
      <c r="M27" s="18"/>
      <c r="N27" s="15">
        <f t="shared" si="15"/>
        <v>1.6666666666666667</v>
      </c>
      <c r="O27" s="15">
        <f t="shared" si="16"/>
        <v>2.666666666666667</v>
      </c>
      <c r="P27" s="15">
        <f t="shared" si="17"/>
        <v>3.666666666666667</v>
      </c>
      <c r="R27" s="9"/>
      <c r="S27" s="9"/>
    </row>
    <row r="28" spans="1:19">
      <c r="A28" s="17" t="str">
        <f t="shared" si="8"/>
        <v>Quecksilber</v>
      </c>
      <c r="B28" s="7">
        <f t="shared" si="9"/>
        <v>1</v>
      </c>
      <c r="C28" s="44">
        <f t="shared" si="10"/>
        <v>1.6666666666666667</v>
      </c>
      <c r="D28" s="35">
        <v>5</v>
      </c>
      <c r="E28" s="49">
        <f t="shared" si="14"/>
        <v>5</v>
      </c>
      <c r="F28" s="37" t="s">
        <v>11</v>
      </c>
      <c r="G28" s="43">
        <f t="shared" si="11"/>
        <v>1</v>
      </c>
      <c r="H28" s="37" t="s">
        <v>8</v>
      </c>
      <c r="I28" s="49">
        <f t="shared" si="12"/>
        <v>0</v>
      </c>
      <c r="J28" s="44">
        <f t="shared" si="13"/>
        <v>6</v>
      </c>
      <c r="K28" s="44">
        <v>0</v>
      </c>
      <c r="L28" s="44">
        <v>0</v>
      </c>
      <c r="M28" s="18"/>
      <c r="N28" s="15">
        <f t="shared" si="15"/>
        <v>1.6666666666666667</v>
      </c>
      <c r="O28" s="15">
        <f t="shared" si="16"/>
        <v>2.666666666666667</v>
      </c>
      <c r="P28" s="15">
        <f t="shared" si="17"/>
        <v>3.666666666666667</v>
      </c>
      <c r="R28" s="9"/>
      <c r="S28" s="9"/>
    </row>
    <row r="29" spans="1:19">
      <c r="A29" s="17" t="str">
        <f t="shared" si="8"/>
        <v>Quecksilber</v>
      </c>
      <c r="B29" s="7">
        <f t="shared" si="9"/>
        <v>1</v>
      </c>
      <c r="C29" s="44">
        <f t="shared" si="10"/>
        <v>1.6666666666666667</v>
      </c>
      <c r="D29" s="35">
        <v>5</v>
      </c>
      <c r="E29" s="49">
        <f t="shared" si="14"/>
        <v>5</v>
      </c>
      <c r="F29" s="37" t="s">
        <v>11</v>
      </c>
      <c r="G29" s="43">
        <f t="shared" si="11"/>
        <v>1</v>
      </c>
      <c r="H29" s="37" t="s">
        <v>7</v>
      </c>
      <c r="I29" s="49">
        <f t="shared" si="12"/>
        <v>1</v>
      </c>
      <c r="J29" s="44">
        <f t="shared" si="13"/>
        <v>7</v>
      </c>
      <c r="K29" s="44">
        <v>0</v>
      </c>
      <c r="L29" s="44">
        <v>0</v>
      </c>
      <c r="M29" s="18"/>
      <c r="N29" s="15">
        <f t="shared" si="15"/>
        <v>1.6666666666666667</v>
      </c>
      <c r="O29" s="15">
        <f t="shared" si="16"/>
        <v>2.666666666666667</v>
      </c>
      <c r="P29" s="15">
        <f t="shared" si="17"/>
        <v>3.666666666666667</v>
      </c>
      <c r="R29" s="9"/>
      <c r="S29" s="9"/>
    </row>
    <row r="30" spans="1:19">
      <c r="A30" s="17" t="str">
        <f t="shared" si="8"/>
        <v>Quecksilber</v>
      </c>
      <c r="B30" s="7">
        <f t="shared" si="9"/>
        <v>1</v>
      </c>
      <c r="C30" s="44">
        <f t="shared" si="10"/>
        <v>1.6666666666666667</v>
      </c>
      <c r="D30" s="35">
        <v>5</v>
      </c>
      <c r="E30" s="49">
        <f t="shared" si="14"/>
        <v>5</v>
      </c>
      <c r="F30" s="37" t="s">
        <v>11</v>
      </c>
      <c r="G30" s="43">
        <f t="shared" si="11"/>
        <v>1</v>
      </c>
      <c r="H30" s="37" t="s">
        <v>6</v>
      </c>
      <c r="I30" s="49">
        <f t="shared" si="12"/>
        <v>1</v>
      </c>
      <c r="J30" s="44">
        <f t="shared" si="13"/>
        <v>7</v>
      </c>
      <c r="K30" s="44">
        <v>0</v>
      </c>
      <c r="L30" s="44">
        <v>0</v>
      </c>
      <c r="M30" s="18"/>
      <c r="N30" s="15">
        <f t="shared" si="15"/>
        <v>1.6666666666666667</v>
      </c>
      <c r="O30" s="15">
        <f t="shared" si="16"/>
        <v>2.666666666666667</v>
      </c>
      <c r="P30" s="15">
        <f t="shared" si="17"/>
        <v>3.666666666666667</v>
      </c>
      <c r="R30" s="9"/>
      <c r="S30" s="9"/>
    </row>
    <row r="31" spans="1:19">
      <c r="A31" s="17" t="str">
        <f t="shared" si="8"/>
        <v>Quecksilber</v>
      </c>
      <c r="B31" s="7">
        <f t="shared" si="9"/>
        <v>1</v>
      </c>
      <c r="C31" s="44">
        <f t="shared" si="10"/>
        <v>1.6666666666666667</v>
      </c>
      <c r="D31" s="35">
        <v>5</v>
      </c>
      <c r="E31" s="49">
        <f t="shared" si="14"/>
        <v>5</v>
      </c>
      <c r="F31" s="37" t="s">
        <v>12</v>
      </c>
      <c r="G31" s="43">
        <f t="shared" si="11"/>
        <v>2</v>
      </c>
      <c r="H31" s="37" t="s">
        <v>8</v>
      </c>
      <c r="I31" s="49">
        <f t="shared" si="12"/>
        <v>0</v>
      </c>
      <c r="J31" s="44">
        <f t="shared" si="13"/>
        <v>7</v>
      </c>
      <c r="K31" s="44">
        <v>0</v>
      </c>
      <c r="L31" s="44">
        <v>0</v>
      </c>
      <c r="M31" s="18"/>
      <c r="N31" s="15">
        <f t="shared" si="15"/>
        <v>1.6666666666666667</v>
      </c>
      <c r="O31" s="15">
        <f t="shared" si="16"/>
        <v>2.666666666666667</v>
      </c>
      <c r="P31" s="15">
        <f t="shared" si="17"/>
        <v>3.666666666666667</v>
      </c>
      <c r="R31" s="9"/>
      <c r="S31" s="9"/>
    </row>
    <row r="32" spans="1:19">
      <c r="A32" s="17" t="str">
        <f t="shared" si="8"/>
        <v>Quecksilber</v>
      </c>
      <c r="B32" s="7">
        <f t="shared" si="9"/>
        <v>1</v>
      </c>
      <c r="C32" s="44">
        <f t="shared" si="10"/>
        <v>1.6666666666666667</v>
      </c>
      <c r="D32" s="35">
        <v>5</v>
      </c>
      <c r="E32" s="49">
        <f t="shared" si="14"/>
        <v>5</v>
      </c>
      <c r="F32" s="37" t="s">
        <v>12</v>
      </c>
      <c r="G32" s="43">
        <f t="shared" si="11"/>
        <v>2</v>
      </c>
      <c r="H32" s="37" t="s">
        <v>7</v>
      </c>
      <c r="I32" s="49">
        <f t="shared" si="12"/>
        <v>1</v>
      </c>
      <c r="J32" s="44">
        <f t="shared" si="13"/>
        <v>8</v>
      </c>
      <c r="K32" s="44">
        <v>0</v>
      </c>
      <c r="L32" s="44">
        <v>0</v>
      </c>
      <c r="M32" s="18"/>
      <c r="N32" s="15">
        <f t="shared" si="15"/>
        <v>1.6666666666666667</v>
      </c>
      <c r="O32" s="15">
        <f t="shared" si="16"/>
        <v>2.666666666666667</v>
      </c>
      <c r="P32" s="15">
        <f t="shared" si="17"/>
        <v>3.666666666666667</v>
      </c>
      <c r="R32" s="9"/>
      <c r="S32" s="9"/>
    </row>
    <row r="33" spans="1:19" ht="10.5" thickBot="1">
      <c r="A33" s="17" t="str">
        <f t="shared" si="8"/>
        <v>Quecksilber</v>
      </c>
      <c r="B33" s="7">
        <f t="shared" si="9"/>
        <v>1</v>
      </c>
      <c r="C33" s="44">
        <f t="shared" si="10"/>
        <v>1.6666666666666667</v>
      </c>
      <c r="D33" s="35">
        <v>5</v>
      </c>
      <c r="E33" s="49">
        <f t="shared" si="14"/>
        <v>5</v>
      </c>
      <c r="F33" s="37" t="s">
        <v>12</v>
      </c>
      <c r="G33" s="43">
        <f t="shared" si="11"/>
        <v>2</v>
      </c>
      <c r="H33" s="37" t="s">
        <v>6</v>
      </c>
      <c r="I33" s="49">
        <f t="shared" si="12"/>
        <v>1</v>
      </c>
      <c r="J33" s="44">
        <f t="shared" si="13"/>
        <v>8</v>
      </c>
      <c r="K33" s="44">
        <v>0</v>
      </c>
      <c r="L33" s="44">
        <v>0</v>
      </c>
      <c r="M33" s="18"/>
      <c r="N33" s="15">
        <f t="shared" si="15"/>
        <v>1.6666666666666667</v>
      </c>
      <c r="O33" s="15">
        <f t="shared" si="16"/>
        <v>2.666666666666667</v>
      </c>
      <c r="P33" s="15">
        <f t="shared" si="17"/>
        <v>3.666666666666667</v>
      </c>
      <c r="R33" s="9"/>
      <c r="S33" s="9"/>
    </row>
    <row r="34" spans="1:19" ht="35.15" customHeight="1" thickTop="1">
      <c r="A34" s="28" t="s">
        <v>0</v>
      </c>
      <c r="B34" s="29" t="s">
        <v>21</v>
      </c>
      <c r="C34" s="42" t="s">
        <v>3</v>
      </c>
      <c r="D34" s="34" t="s">
        <v>1</v>
      </c>
      <c r="E34" s="47" t="s">
        <v>16</v>
      </c>
      <c r="F34" s="36" t="s">
        <v>4</v>
      </c>
      <c r="G34" s="42" t="s">
        <v>18</v>
      </c>
      <c r="H34" s="36" t="s">
        <v>5</v>
      </c>
      <c r="I34" s="47" t="s">
        <v>17</v>
      </c>
      <c r="J34" s="42" t="s">
        <v>24</v>
      </c>
      <c r="K34" s="42" t="s">
        <v>20</v>
      </c>
      <c r="L34" s="42" t="s">
        <v>41</v>
      </c>
      <c r="M34" s="30"/>
      <c r="N34" s="31" t="s">
        <v>13</v>
      </c>
      <c r="O34" s="31" t="s">
        <v>14</v>
      </c>
      <c r="P34" s="31" t="s">
        <v>15</v>
      </c>
      <c r="R34" s="1"/>
      <c r="S34" s="1"/>
    </row>
    <row r="35" spans="1:19" ht="10.5">
      <c r="A35" s="17" t="str">
        <f t="shared" ref="A35:A46" si="18">$B$3</f>
        <v>Quecksilber</v>
      </c>
      <c r="B35" s="7">
        <f t="shared" ref="B35:B46" si="19">$C$6</f>
        <v>1</v>
      </c>
      <c r="C35" s="44">
        <f t="shared" ref="C35:C46" si="20">5*(B35-$B$4)/($B$5-$B$4)</f>
        <v>1.6666666666666667</v>
      </c>
      <c r="D35" s="35">
        <v>5.5</v>
      </c>
      <c r="E35" s="48">
        <v>5</v>
      </c>
      <c r="F35" s="37" t="s">
        <v>9</v>
      </c>
      <c r="G35" s="43">
        <f t="shared" ref="G35:G46" si="21">G22</f>
        <v>0</v>
      </c>
      <c r="H35" s="37" t="s">
        <v>8</v>
      </c>
      <c r="I35" s="49">
        <f t="shared" ref="I35:I46" si="22">I22</f>
        <v>0</v>
      </c>
      <c r="J35" s="44">
        <f t="shared" ref="J35:J46" si="23">E35+G35+I35</f>
        <v>5</v>
      </c>
      <c r="K35" s="44">
        <f>6-J35</f>
        <v>1</v>
      </c>
      <c r="L35" s="44">
        <v>0</v>
      </c>
      <c r="M35" s="18"/>
      <c r="N35" s="15">
        <f>C35+K35+L35</f>
        <v>2.666666666666667</v>
      </c>
      <c r="O35" s="15">
        <f>C35+K35+L35+1</f>
        <v>3.666666666666667</v>
      </c>
      <c r="P35" s="15">
        <f>C35+K35+L35+2</f>
        <v>4.666666666666667</v>
      </c>
      <c r="R35" s="9"/>
      <c r="S35" s="9"/>
    </row>
    <row r="36" spans="1:19">
      <c r="A36" s="17" t="str">
        <f t="shared" si="18"/>
        <v>Quecksilber</v>
      </c>
      <c r="B36" s="7">
        <f t="shared" si="19"/>
        <v>1</v>
      </c>
      <c r="C36" s="44">
        <f t="shared" si="20"/>
        <v>1.6666666666666667</v>
      </c>
      <c r="D36" s="35">
        <v>5.5</v>
      </c>
      <c r="E36" s="49">
        <f t="shared" ref="E36:E46" si="24">E35</f>
        <v>5</v>
      </c>
      <c r="F36" s="37" t="s">
        <v>9</v>
      </c>
      <c r="G36" s="43">
        <f t="shared" si="21"/>
        <v>0</v>
      </c>
      <c r="H36" s="37" t="s">
        <v>7</v>
      </c>
      <c r="I36" s="49">
        <f t="shared" si="22"/>
        <v>1</v>
      </c>
      <c r="J36" s="44">
        <f t="shared" si="23"/>
        <v>6</v>
      </c>
      <c r="K36" s="44">
        <f>6-J36</f>
        <v>0</v>
      </c>
      <c r="L36" s="44">
        <v>0</v>
      </c>
      <c r="M36" s="18"/>
      <c r="N36" s="15">
        <f t="shared" ref="N36:N46" si="25">C36+K36+L36</f>
        <v>1.6666666666666667</v>
      </c>
      <c r="O36" s="15">
        <f t="shared" ref="O36:O46" si="26">C36+K36+L36+1</f>
        <v>2.666666666666667</v>
      </c>
      <c r="P36" s="15">
        <f t="shared" ref="P36:P46" si="27">C36+K36+L36+2</f>
        <v>3.666666666666667</v>
      </c>
      <c r="R36" s="9"/>
      <c r="S36" s="9"/>
    </row>
    <row r="37" spans="1:19">
      <c r="A37" s="17" t="str">
        <f t="shared" si="18"/>
        <v>Quecksilber</v>
      </c>
      <c r="B37" s="7">
        <f t="shared" si="19"/>
        <v>1</v>
      </c>
      <c r="C37" s="44">
        <f t="shared" si="20"/>
        <v>1.6666666666666667</v>
      </c>
      <c r="D37" s="35">
        <v>5.5</v>
      </c>
      <c r="E37" s="49">
        <f t="shared" si="24"/>
        <v>5</v>
      </c>
      <c r="F37" s="37" t="s">
        <v>9</v>
      </c>
      <c r="G37" s="43">
        <f t="shared" si="21"/>
        <v>0</v>
      </c>
      <c r="H37" s="37" t="s">
        <v>6</v>
      </c>
      <c r="I37" s="49">
        <f t="shared" si="22"/>
        <v>1</v>
      </c>
      <c r="J37" s="44">
        <f t="shared" si="23"/>
        <v>6</v>
      </c>
      <c r="K37" s="44">
        <f>6-J37</f>
        <v>0</v>
      </c>
      <c r="L37" s="44">
        <v>0</v>
      </c>
      <c r="M37" s="18"/>
      <c r="N37" s="15">
        <f t="shared" si="25"/>
        <v>1.6666666666666667</v>
      </c>
      <c r="O37" s="15">
        <f t="shared" si="26"/>
        <v>2.666666666666667</v>
      </c>
      <c r="P37" s="15">
        <f t="shared" si="27"/>
        <v>3.666666666666667</v>
      </c>
      <c r="R37" s="9"/>
      <c r="S37" s="9"/>
    </row>
    <row r="38" spans="1:19">
      <c r="A38" s="17" t="str">
        <f t="shared" si="18"/>
        <v>Quecksilber</v>
      </c>
      <c r="B38" s="7">
        <f t="shared" si="19"/>
        <v>1</v>
      </c>
      <c r="C38" s="44">
        <f t="shared" si="20"/>
        <v>1.6666666666666667</v>
      </c>
      <c r="D38" s="35">
        <v>5.5</v>
      </c>
      <c r="E38" s="49">
        <f t="shared" si="24"/>
        <v>5</v>
      </c>
      <c r="F38" s="37" t="s">
        <v>10</v>
      </c>
      <c r="G38" s="43">
        <f t="shared" si="21"/>
        <v>1</v>
      </c>
      <c r="H38" s="37" t="s">
        <v>8</v>
      </c>
      <c r="I38" s="49">
        <f t="shared" si="22"/>
        <v>0</v>
      </c>
      <c r="J38" s="44">
        <f t="shared" si="23"/>
        <v>6</v>
      </c>
      <c r="K38" s="44">
        <f>6-J38</f>
        <v>0</v>
      </c>
      <c r="L38" s="44">
        <v>0</v>
      </c>
      <c r="M38" s="18"/>
      <c r="N38" s="15">
        <f t="shared" si="25"/>
        <v>1.6666666666666667</v>
      </c>
      <c r="O38" s="15">
        <f t="shared" si="26"/>
        <v>2.666666666666667</v>
      </c>
      <c r="P38" s="15">
        <f t="shared" si="27"/>
        <v>3.666666666666667</v>
      </c>
      <c r="R38" s="9"/>
      <c r="S38" s="9"/>
    </row>
    <row r="39" spans="1:19">
      <c r="A39" s="17" t="str">
        <f t="shared" si="18"/>
        <v>Quecksilber</v>
      </c>
      <c r="B39" s="7">
        <f t="shared" si="19"/>
        <v>1</v>
      </c>
      <c r="C39" s="44">
        <f t="shared" si="20"/>
        <v>1.6666666666666667</v>
      </c>
      <c r="D39" s="35">
        <v>5.5</v>
      </c>
      <c r="E39" s="49">
        <f t="shared" si="24"/>
        <v>5</v>
      </c>
      <c r="F39" s="37" t="s">
        <v>10</v>
      </c>
      <c r="G39" s="43">
        <f t="shared" si="21"/>
        <v>1</v>
      </c>
      <c r="H39" s="37" t="s">
        <v>7</v>
      </c>
      <c r="I39" s="49">
        <f t="shared" si="22"/>
        <v>1</v>
      </c>
      <c r="J39" s="44">
        <f t="shared" si="23"/>
        <v>7</v>
      </c>
      <c r="K39" s="44">
        <v>0</v>
      </c>
      <c r="L39" s="44">
        <v>0</v>
      </c>
      <c r="M39" s="18"/>
      <c r="N39" s="15">
        <f t="shared" si="25"/>
        <v>1.6666666666666667</v>
      </c>
      <c r="O39" s="15">
        <f t="shared" si="26"/>
        <v>2.666666666666667</v>
      </c>
      <c r="P39" s="15">
        <f t="shared" si="27"/>
        <v>3.666666666666667</v>
      </c>
      <c r="R39" s="9"/>
      <c r="S39" s="9"/>
    </row>
    <row r="40" spans="1:19">
      <c r="A40" s="17" t="str">
        <f t="shared" si="18"/>
        <v>Quecksilber</v>
      </c>
      <c r="B40" s="7">
        <f t="shared" si="19"/>
        <v>1</v>
      </c>
      <c r="C40" s="44">
        <f t="shared" si="20"/>
        <v>1.6666666666666667</v>
      </c>
      <c r="D40" s="35">
        <v>5.5</v>
      </c>
      <c r="E40" s="49">
        <f t="shared" si="24"/>
        <v>5</v>
      </c>
      <c r="F40" s="37" t="s">
        <v>10</v>
      </c>
      <c r="G40" s="43">
        <f t="shared" si="21"/>
        <v>1</v>
      </c>
      <c r="H40" s="37" t="s">
        <v>6</v>
      </c>
      <c r="I40" s="49">
        <f t="shared" si="22"/>
        <v>1</v>
      </c>
      <c r="J40" s="44">
        <f t="shared" si="23"/>
        <v>7</v>
      </c>
      <c r="K40" s="44">
        <v>0</v>
      </c>
      <c r="L40" s="44">
        <v>0</v>
      </c>
      <c r="M40" s="18"/>
      <c r="N40" s="15">
        <f t="shared" si="25"/>
        <v>1.6666666666666667</v>
      </c>
      <c r="O40" s="15">
        <f t="shared" si="26"/>
        <v>2.666666666666667</v>
      </c>
      <c r="P40" s="15">
        <f t="shared" si="27"/>
        <v>3.666666666666667</v>
      </c>
    </row>
    <row r="41" spans="1:19">
      <c r="A41" s="17" t="str">
        <f t="shared" si="18"/>
        <v>Quecksilber</v>
      </c>
      <c r="B41" s="7">
        <f t="shared" si="19"/>
        <v>1</v>
      </c>
      <c r="C41" s="44">
        <f t="shared" si="20"/>
        <v>1.6666666666666667</v>
      </c>
      <c r="D41" s="35">
        <v>5.5</v>
      </c>
      <c r="E41" s="49">
        <f t="shared" si="24"/>
        <v>5</v>
      </c>
      <c r="F41" s="37" t="s">
        <v>11</v>
      </c>
      <c r="G41" s="43">
        <f t="shared" si="21"/>
        <v>1</v>
      </c>
      <c r="H41" s="37" t="s">
        <v>8</v>
      </c>
      <c r="I41" s="49">
        <f t="shared" si="22"/>
        <v>0</v>
      </c>
      <c r="J41" s="44">
        <f t="shared" si="23"/>
        <v>6</v>
      </c>
      <c r="K41" s="44">
        <v>0</v>
      </c>
      <c r="L41" s="44">
        <v>0</v>
      </c>
      <c r="M41" s="18"/>
      <c r="N41" s="15">
        <f t="shared" si="25"/>
        <v>1.6666666666666667</v>
      </c>
      <c r="O41" s="15">
        <f t="shared" si="26"/>
        <v>2.666666666666667</v>
      </c>
      <c r="P41" s="15">
        <f t="shared" si="27"/>
        <v>3.666666666666667</v>
      </c>
    </row>
    <row r="42" spans="1:19">
      <c r="A42" s="17" t="str">
        <f t="shared" si="18"/>
        <v>Quecksilber</v>
      </c>
      <c r="B42" s="7">
        <f t="shared" si="19"/>
        <v>1</v>
      </c>
      <c r="C42" s="44">
        <f t="shared" si="20"/>
        <v>1.6666666666666667</v>
      </c>
      <c r="D42" s="35">
        <v>5.5</v>
      </c>
      <c r="E42" s="49">
        <f t="shared" si="24"/>
        <v>5</v>
      </c>
      <c r="F42" s="37" t="s">
        <v>11</v>
      </c>
      <c r="G42" s="43">
        <f t="shared" si="21"/>
        <v>1</v>
      </c>
      <c r="H42" s="37" t="s">
        <v>7</v>
      </c>
      <c r="I42" s="49">
        <f t="shared" si="22"/>
        <v>1</v>
      </c>
      <c r="J42" s="44">
        <f t="shared" si="23"/>
        <v>7</v>
      </c>
      <c r="K42" s="44">
        <v>0</v>
      </c>
      <c r="L42" s="44">
        <v>0</v>
      </c>
      <c r="M42" s="18"/>
      <c r="N42" s="15">
        <f t="shared" si="25"/>
        <v>1.6666666666666667</v>
      </c>
      <c r="O42" s="15">
        <f t="shared" si="26"/>
        <v>2.666666666666667</v>
      </c>
      <c r="P42" s="15">
        <f t="shared" si="27"/>
        <v>3.666666666666667</v>
      </c>
    </row>
    <row r="43" spans="1:19">
      <c r="A43" s="17" t="str">
        <f t="shared" si="18"/>
        <v>Quecksilber</v>
      </c>
      <c r="B43" s="7">
        <f t="shared" si="19"/>
        <v>1</v>
      </c>
      <c r="C43" s="44">
        <f t="shared" si="20"/>
        <v>1.6666666666666667</v>
      </c>
      <c r="D43" s="35">
        <v>5.5</v>
      </c>
      <c r="E43" s="49">
        <f t="shared" si="24"/>
        <v>5</v>
      </c>
      <c r="F43" s="37" t="s">
        <v>11</v>
      </c>
      <c r="G43" s="43">
        <f t="shared" si="21"/>
        <v>1</v>
      </c>
      <c r="H43" s="37" t="s">
        <v>6</v>
      </c>
      <c r="I43" s="49">
        <f t="shared" si="22"/>
        <v>1</v>
      </c>
      <c r="J43" s="44">
        <f t="shared" si="23"/>
        <v>7</v>
      </c>
      <c r="K43" s="44">
        <v>0</v>
      </c>
      <c r="L43" s="44">
        <v>0</v>
      </c>
      <c r="M43" s="18"/>
      <c r="N43" s="15">
        <f t="shared" si="25"/>
        <v>1.6666666666666667</v>
      </c>
      <c r="O43" s="15">
        <f t="shared" si="26"/>
        <v>2.666666666666667</v>
      </c>
      <c r="P43" s="15">
        <f t="shared" si="27"/>
        <v>3.666666666666667</v>
      </c>
    </row>
    <row r="44" spans="1:19">
      <c r="A44" s="17" t="str">
        <f t="shared" si="18"/>
        <v>Quecksilber</v>
      </c>
      <c r="B44" s="7">
        <f t="shared" si="19"/>
        <v>1</v>
      </c>
      <c r="C44" s="44">
        <f t="shared" si="20"/>
        <v>1.6666666666666667</v>
      </c>
      <c r="D44" s="35">
        <v>5.5</v>
      </c>
      <c r="E44" s="49">
        <f t="shared" si="24"/>
        <v>5</v>
      </c>
      <c r="F44" s="37" t="s">
        <v>12</v>
      </c>
      <c r="G44" s="43">
        <f t="shared" si="21"/>
        <v>2</v>
      </c>
      <c r="H44" s="37" t="s">
        <v>8</v>
      </c>
      <c r="I44" s="49">
        <f t="shared" si="22"/>
        <v>0</v>
      </c>
      <c r="J44" s="44">
        <f t="shared" si="23"/>
        <v>7</v>
      </c>
      <c r="K44" s="44">
        <v>0</v>
      </c>
      <c r="L44" s="44">
        <v>0</v>
      </c>
      <c r="M44" s="18"/>
      <c r="N44" s="15">
        <f t="shared" si="25"/>
        <v>1.6666666666666667</v>
      </c>
      <c r="O44" s="15">
        <f t="shared" si="26"/>
        <v>2.666666666666667</v>
      </c>
      <c r="P44" s="15">
        <f t="shared" si="27"/>
        <v>3.666666666666667</v>
      </c>
      <c r="S44" s="6"/>
    </row>
    <row r="45" spans="1:19">
      <c r="A45" s="17" t="str">
        <f t="shared" si="18"/>
        <v>Quecksilber</v>
      </c>
      <c r="B45" s="7">
        <f t="shared" si="19"/>
        <v>1</v>
      </c>
      <c r="C45" s="44">
        <f t="shared" si="20"/>
        <v>1.6666666666666667</v>
      </c>
      <c r="D45" s="35">
        <v>5.5</v>
      </c>
      <c r="E45" s="49">
        <f t="shared" si="24"/>
        <v>5</v>
      </c>
      <c r="F45" s="37" t="s">
        <v>12</v>
      </c>
      <c r="G45" s="43">
        <f t="shared" si="21"/>
        <v>2</v>
      </c>
      <c r="H45" s="37" t="s">
        <v>7</v>
      </c>
      <c r="I45" s="49">
        <f t="shared" si="22"/>
        <v>1</v>
      </c>
      <c r="J45" s="44">
        <f t="shared" si="23"/>
        <v>8</v>
      </c>
      <c r="K45" s="44">
        <v>0</v>
      </c>
      <c r="L45" s="44">
        <v>0</v>
      </c>
      <c r="M45" s="18"/>
      <c r="N45" s="15">
        <f t="shared" si="25"/>
        <v>1.6666666666666667</v>
      </c>
      <c r="O45" s="15">
        <f t="shared" si="26"/>
        <v>2.666666666666667</v>
      </c>
      <c r="P45" s="15">
        <f t="shared" si="27"/>
        <v>3.666666666666667</v>
      </c>
    </row>
    <row r="46" spans="1:19" ht="10.5" thickBot="1">
      <c r="A46" s="17" t="str">
        <f t="shared" si="18"/>
        <v>Quecksilber</v>
      </c>
      <c r="B46" s="7">
        <f t="shared" si="19"/>
        <v>1</v>
      </c>
      <c r="C46" s="44">
        <f t="shared" si="20"/>
        <v>1.6666666666666667</v>
      </c>
      <c r="D46" s="35">
        <v>5.5</v>
      </c>
      <c r="E46" s="49">
        <f t="shared" si="24"/>
        <v>5</v>
      </c>
      <c r="F46" s="37" t="s">
        <v>12</v>
      </c>
      <c r="G46" s="43">
        <f t="shared" si="21"/>
        <v>2</v>
      </c>
      <c r="H46" s="37" t="s">
        <v>6</v>
      </c>
      <c r="I46" s="49">
        <f t="shared" si="22"/>
        <v>1</v>
      </c>
      <c r="J46" s="44">
        <f t="shared" si="23"/>
        <v>8</v>
      </c>
      <c r="K46" s="44">
        <v>0</v>
      </c>
      <c r="L46" s="44">
        <v>0</v>
      </c>
      <c r="M46" s="18"/>
      <c r="N46" s="15">
        <f t="shared" si="25"/>
        <v>1.6666666666666667</v>
      </c>
      <c r="O46" s="15">
        <f t="shared" si="26"/>
        <v>2.666666666666667</v>
      </c>
      <c r="P46" s="15">
        <f t="shared" si="27"/>
        <v>3.666666666666667</v>
      </c>
    </row>
    <row r="47" spans="1:19" ht="35.15" customHeight="1" thickTop="1">
      <c r="A47" s="28" t="s">
        <v>0</v>
      </c>
      <c r="B47" s="29" t="s">
        <v>21</v>
      </c>
      <c r="C47" s="42" t="s">
        <v>3</v>
      </c>
      <c r="D47" s="34" t="s">
        <v>1</v>
      </c>
      <c r="E47" s="47" t="s">
        <v>16</v>
      </c>
      <c r="F47" s="36" t="s">
        <v>4</v>
      </c>
      <c r="G47" s="42" t="s">
        <v>18</v>
      </c>
      <c r="H47" s="36" t="s">
        <v>5</v>
      </c>
      <c r="I47" s="47" t="s">
        <v>17</v>
      </c>
      <c r="J47" s="42" t="s">
        <v>24</v>
      </c>
      <c r="K47" s="42" t="s">
        <v>20</v>
      </c>
      <c r="L47" s="42" t="s">
        <v>41</v>
      </c>
      <c r="M47" s="30"/>
      <c r="N47" s="31" t="s">
        <v>13</v>
      </c>
      <c r="O47" s="31" t="s">
        <v>14</v>
      </c>
      <c r="P47" s="31" t="s">
        <v>15</v>
      </c>
      <c r="R47" s="1"/>
      <c r="S47" s="1"/>
    </row>
    <row r="48" spans="1:19" ht="10.5">
      <c r="A48" s="17" t="str">
        <f t="shared" ref="A48:A59" si="28">$B$3</f>
        <v>Quecksilber</v>
      </c>
      <c r="B48" s="7">
        <f t="shared" ref="B48:B59" si="29">$C$6</f>
        <v>1</v>
      </c>
      <c r="C48" s="44">
        <f t="shared" ref="C48:C59" si="30">5*(B48-$B$4)/($B$5-$B$4)</f>
        <v>1.6666666666666667</v>
      </c>
      <c r="D48" s="35">
        <v>6</v>
      </c>
      <c r="E48" s="48">
        <v>5</v>
      </c>
      <c r="F48" s="37" t="s">
        <v>9</v>
      </c>
      <c r="G48" s="43">
        <f t="shared" ref="G48:G59" si="31">G35</f>
        <v>0</v>
      </c>
      <c r="H48" s="37" t="s">
        <v>8</v>
      </c>
      <c r="I48" s="49">
        <f t="shared" ref="I48:I59" si="32">I35</f>
        <v>0</v>
      </c>
      <c r="J48" s="44">
        <f t="shared" ref="J48:J59" si="33">E48+G48+I48</f>
        <v>5</v>
      </c>
      <c r="K48" s="44">
        <f>6-J48</f>
        <v>1</v>
      </c>
      <c r="L48" s="44">
        <v>0</v>
      </c>
      <c r="M48" s="18"/>
      <c r="N48" s="15">
        <f>C48+K48+L48</f>
        <v>2.666666666666667</v>
      </c>
      <c r="O48" s="15">
        <f>C48+K48+L48+1</f>
        <v>3.666666666666667</v>
      </c>
      <c r="P48" s="15">
        <f>C48+K48+L48+2</f>
        <v>4.666666666666667</v>
      </c>
    </row>
    <row r="49" spans="1:19">
      <c r="A49" s="17" t="str">
        <f t="shared" si="28"/>
        <v>Quecksilber</v>
      </c>
      <c r="B49" s="7">
        <f t="shared" si="29"/>
        <v>1</v>
      </c>
      <c r="C49" s="44">
        <f t="shared" si="30"/>
        <v>1.6666666666666667</v>
      </c>
      <c r="D49" s="35">
        <v>6</v>
      </c>
      <c r="E49" s="49">
        <f t="shared" ref="E49:E59" si="34">E48</f>
        <v>5</v>
      </c>
      <c r="F49" s="37" t="s">
        <v>9</v>
      </c>
      <c r="G49" s="43">
        <f t="shared" si="31"/>
        <v>0</v>
      </c>
      <c r="H49" s="37" t="s">
        <v>7</v>
      </c>
      <c r="I49" s="49">
        <f t="shared" si="32"/>
        <v>1</v>
      </c>
      <c r="J49" s="44">
        <f t="shared" si="33"/>
        <v>6</v>
      </c>
      <c r="K49" s="44">
        <f>6-J49</f>
        <v>0</v>
      </c>
      <c r="L49" s="44">
        <v>0</v>
      </c>
      <c r="M49" s="18"/>
      <c r="N49" s="15">
        <f t="shared" ref="N49:N59" si="35">C49+K49+L49</f>
        <v>1.6666666666666667</v>
      </c>
      <c r="O49" s="15">
        <f t="shared" ref="O49:O59" si="36">C49+K49+L49+1</f>
        <v>2.666666666666667</v>
      </c>
      <c r="P49" s="15">
        <f t="shared" ref="P49:P59" si="37">C49+K49+L49+2</f>
        <v>3.666666666666667</v>
      </c>
    </row>
    <row r="50" spans="1:19">
      <c r="A50" s="17" t="str">
        <f t="shared" si="28"/>
        <v>Quecksilber</v>
      </c>
      <c r="B50" s="7">
        <f t="shared" si="29"/>
        <v>1</v>
      </c>
      <c r="C50" s="44">
        <f t="shared" si="30"/>
        <v>1.6666666666666667</v>
      </c>
      <c r="D50" s="35">
        <v>6</v>
      </c>
      <c r="E50" s="49">
        <f t="shared" si="34"/>
        <v>5</v>
      </c>
      <c r="F50" s="37" t="s">
        <v>9</v>
      </c>
      <c r="G50" s="43">
        <f t="shared" si="31"/>
        <v>0</v>
      </c>
      <c r="H50" s="37" t="s">
        <v>6</v>
      </c>
      <c r="I50" s="49">
        <f t="shared" si="32"/>
        <v>1</v>
      </c>
      <c r="J50" s="44">
        <f t="shared" si="33"/>
        <v>6</v>
      </c>
      <c r="K50" s="44">
        <f>6-J50</f>
        <v>0</v>
      </c>
      <c r="L50" s="44">
        <v>0</v>
      </c>
      <c r="M50" s="18"/>
      <c r="N50" s="15">
        <f t="shared" si="35"/>
        <v>1.6666666666666667</v>
      </c>
      <c r="O50" s="15">
        <f t="shared" si="36"/>
        <v>2.666666666666667</v>
      </c>
      <c r="P50" s="15">
        <f t="shared" si="37"/>
        <v>3.666666666666667</v>
      </c>
    </row>
    <row r="51" spans="1:19">
      <c r="A51" s="17" t="str">
        <f t="shared" si="28"/>
        <v>Quecksilber</v>
      </c>
      <c r="B51" s="7">
        <f t="shared" si="29"/>
        <v>1</v>
      </c>
      <c r="C51" s="44">
        <f t="shared" si="30"/>
        <v>1.6666666666666667</v>
      </c>
      <c r="D51" s="35">
        <v>6</v>
      </c>
      <c r="E51" s="49">
        <f t="shared" si="34"/>
        <v>5</v>
      </c>
      <c r="F51" s="37" t="s">
        <v>10</v>
      </c>
      <c r="G51" s="43">
        <f t="shared" si="31"/>
        <v>1</v>
      </c>
      <c r="H51" s="37" t="s">
        <v>8</v>
      </c>
      <c r="I51" s="49">
        <f t="shared" si="32"/>
        <v>0</v>
      </c>
      <c r="J51" s="44">
        <f t="shared" si="33"/>
        <v>6</v>
      </c>
      <c r="K51" s="44">
        <f>6-J51</f>
        <v>0</v>
      </c>
      <c r="L51" s="44">
        <v>0</v>
      </c>
      <c r="M51" s="18"/>
      <c r="N51" s="15">
        <f t="shared" si="35"/>
        <v>1.6666666666666667</v>
      </c>
      <c r="O51" s="15">
        <f t="shared" si="36"/>
        <v>2.666666666666667</v>
      </c>
      <c r="P51" s="15">
        <f t="shared" si="37"/>
        <v>3.666666666666667</v>
      </c>
    </row>
    <row r="52" spans="1:19">
      <c r="A52" s="17" t="str">
        <f t="shared" si="28"/>
        <v>Quecksilber</v>
      </c>
      <c r="B52" s="7">
        <f t="shared" si="29"/>
        <v>1</v>
      </c>
      <c r="C52" s="44">
        <f t="shared" si="30"/>
        <v>1.6666666666666667</v>
      </c>
      <c r="D52" s="35">
        <v>6</v>
      </c>
      <c r="E52" s="49">
        <f t="shared" si="34"/>
        <v>5</v>
      </c>
      <c r="F52" s="37" t="s">
        <v>10</v>
      </c>
      <c r="G52" s="43">
        <f t="shared" si="31"/>
        <v>1</v>
      </c>
      <c r="H52" s="37" t="s">
        <v>7</v>
      </c>
      <c r="I52" s="49">
        <f t="shared" si="32"/>
        <v>1</v>
      </c>
      <c r="J52" s="44">
        <f t="shared" si="33"/>
        <v>7</v>
      </c>
      <c r="K52" s="44">
        <v>0</v>
      </c>
      <c r="L52" s="44">
        <v>0</v>
      </c>
      <c r="M52" s="18"/>
      <c r="N52" s="15">
        <f t="shared" si="35"/>
        <v>1.6666666666666667</v>
      </c>
      <c r="O52" s="15">
        <f t="shared" si="36"/>
        <v>2.666666666666667</v>
      </c>
      <c r="P52" s="15">
        <f t="shared" si="37"/>
        <v>3.666666666666667</v>
      </c>
    </row>
    <row r="53" spans="1:19">
      <c r="A53" s="17" t="str">
        <f t="shared" si="28"/>
        <v>Quecksilber</v>
      </c>
      <c r="B53" s="7">
        <f t="shared" si="29"/>
        <v>1</v>
      </c>
      <c r="C53" s="44">
        <f t="shared" si="30"/>
        <v>1.6666666666666667</v>
      </c>
      <c r="D53" s="35">
        <v>6</v>
      </c>
      <c r="E53" s="49">
        <f t="shared" si="34"/>
        <v>5</v>
      </c>
      <c r="F53" s="37" t="s">
        <v>10</v>
      </c>
      <c r="G53" s="43">
        <f t="shared" si="31"/>
        <v>1</v>
      </c>
      <c r="H53" s="37" t="s">
        <v>6</v>
      </c>
      <c r="I53" s="49">
        <f t="shared" si="32"/>
        <v>1</v>
      </c>
      <c r="J53" s="44">
        <f t="shared" si="33"/>
        <v>7</v>
      </c>
      <c r="K53" s="44">
        <v>0</v>
      </c>
      <c r="L53" s="44">
        <v>0</v>
      </c>
      <c r="M53" s="18"/>
      <c r="N53" s="15">
        <f t="shared" si="35"/>
        <v>1.6666666666666667</v>
      </c>
      <c r="O53" s="15">
        <f t="shared" si="36"/>
        <v>2.666666666666667</v>
      </c>
      <c r="P53" s="15">
        <f t="shared" si="37"/>
        <v>3.666666666666667</v>
      </c>
    </row>
    <row r="54" spans="1:19">
      <c r="A54" s="17" t="str">
        <f t="shared" si="28"/>
        <v>Quecksilber</v>
      </c>
      <c r="B54" s="7">
        <f t="shared" si="29"/>
        <v>1</v>
      </c>
      <c r="C54" s="44">
        <f t="shared" si="30"/>
        <v>1.6666666666666667</v>
      </c>
      <c r="D54" s="35">
        <v>6</v>
      </c>
      <c r="E54" s="49">
        <f t="shared" si="34"/>
        <v>5</v>
      </c>
      <c r="F54" s="37" t="s">
        <v>11</v>
      </c>
      <c r="G54" s="43">
        <f t="shared" si="31"/>
        <v>1</v>
      </c>
      <c r="H54" s="37" t="s">
        <v>8</v>
      </c>
      <c r="I54" s="49">
        <f t="shared" si="32"/>
        <v>0</v>
      </c>
      <c r="J54" s="44">
        <f t="shared" si="33"/>
        <v>6</v>
      </c>
      <c r="K54" s="44">
        <v>0</v>
      </c>
      <c r="L54" s="44">
        <v>0</v>
      </c>
      <c r="M54" s="18"/>
      <c r="N54" s="15">
        <f t="shared" si="35"/>
        <v>1.6666666666666667</v>
      </c>
      <c r="O54" s="15">
        <f t="shared" si="36"/>
        <v>2.666666666666667</v>
      </c>
      <c r="P54" s="15">
        <f t="shared" si="37"/>
        <v>3.666666666666667</v>
      </c>
    </row>
    <row r="55" spans="1:19">
      <c r="A55" s="17" t="str">
        <f t="shared" si="28"/>
        <v>Quecksilber</v>
      </c>
      <c r="B55" s="7">
        <f t="shared" si="29"/>
        <v>1</v>
      </c>
      <c r="C55" s="44">
        <f t="shared" si="30"/>
        <v>1.6666666666666667</v>
      </c>
      <c r="D55" s="35">
        <v>6</v>
      </c>
      <c r="E55" s="49">
        <f t="shared" si="34"/>
        <v>5</v>
      </c>
      <c r="F55" s="37" t="s">
        <v>11</v>
      </c>
      <c r="G55" s="43">
        <f t="shared" si="31"/>
        <v>1</v>
      </c>
      <c r="H55" s="37" t="s">
        <v>7</v>
      </c>
      <c r="I55" s="49">
        <f t="shared" si="32"/>
        <v>1</v>
      </c>
      <c r="J55" s="44">
        <f t="shared" si="33"/>
        <v>7</v>
      </c>
      <c r="K55" s="44">
        <v>0</v>
      </c>
      <c r="L55" s="44">
        <v>0</v>
      </c>
      <c r="M55" s="18"/>
      <c r="N55" s="15">
        <f t="shared" si="35"/>
        <v>1.6666666666666667</v>
      </c>
      <c r="O55" s="15">
        <f t="shared" si="36"/>
        <v>2.666666666666667</v>
      </c>
      <c r="P55" s="15">
        <f t="shared" si="37"/>
        <v>3.666666666666667</v>
      </c>
    </row>
    <row r="56" spans="1:19">
      <c r="A56" s="17" t="str">
        <f t="shared" si="28"/>
        <v>Quecksilber</v>
      </c>
      <c r="B56" s="7">
        <f t="shared" si="29"/>
        <v>1</v>
      </c>
      <c r="C56" s="44">
        <f t="shared" si="30"/>
        <v>1.6666666666666667</v>
      </c>
      <c r="D56" s="35">
        <v>6</v>
      </c>
      <c r="E56" s="49">
        <f t="shared" si="34"/>
        <v>5</v>
      </c>
      <c r="F56" s="37" t="s">
        <v>11</v>
      </c>
      <c r="G56" s="43">
        <f t="shared" si="31"/>
        <v>1</v>
      </c>
      <c r="H56" s="37" t="s">
        <v>6</v>
      </c>
      <c r="I56" s="49">
        <f t="shared" si="32"/>
        <v>1</v>
      </c>
      <c r="J56" s="44">
        <f t="shared" si="33"/>
        <v>7</v>
      </c>
      <c r="K56" s="44">
        <v>0</v>
      </c>
      <c r="L56" s="44">
        <v>0</v>
      </c>
      <c r="M56" s="18"/>
      <c r="N56" s="15">
        <f t="shared" si="35"/>
        <v>1.6666666666666667</v>
      </c>
      <c r="O56" s="15">
        <f t="shared" si="36"/>
        <v>2.666666666666667</v>
      </c>
      <c r="P56" s="15">
        <f t="shared" si="37"/>
        <v>3.666666666666667</v>
      </c>
    </row>
    <row r="57" spans="1:19">
      <c r="A57" s="17" t="str">
        <f t="shared" si="28"/>
        <v>Quecksilber</v>
      </c>
      <c r="B57" s="7">
        <f t="shared" si="29"/>
        <v>1</v>
      </c>
      <c r="C57" s="44">
        <f t="shared" si="30"/>
        <v>1.6666666666666667</v>
      </c>
      <c r="D57" s="35">
        <v>6</v>
      </c>
      <c r="E57" s="49">
        <f t="shared" si="34"/>
        <v>5</v>
      </c>
      <c r="F57" s="37" t="s">
        <v>12</v>
      </c>
      <c r="G57" s="43">
        <f t="shared" si="31"/>
        <v>2</v>
      </c>
      <c r="H57" s="37" t="s">
        <v>8</v>
      </c>
      <c r="I57" s="49">
        <f t="shared" si="32"/>
        <v>0</v>
      </c>
      <c r="J57" s="44">
        <f t="shared" si="33"/>
        <v>7</v>
      </c>
      <c r="K57" s="44">
        <v>0</v>
      </c>
      <c r="L57" s="44">
        <v>0</v>
      </c>
      <c r="M57" s="18"/>
      <c r="N57" s="15">
        <f t="shared" si="35"/>
        <v>1.6666666666666667</v>
      </c>
      <c r="O57" s="15">
        <f t="shared" si="36"/>
        <v>2.666666666666667</v>
      </c>
      <c r="P57" s="15">
        <f t="shared" si="37"/>
        <v>3.666666666666667</v>
      </c>
    </row>
    <row r="58" spans="1:19">
      <c r="A58" s="17" t="str">
        <f t="shared" si="28"/>
        <v>Quecksilber</v>
      </c>
      <c r="B58" s="7">
        <f t="shared" si="29"/>
        <v>1</v>
      </c>
      <c r="C58" s="44">
        <f t="shared" si="30"/>
        <v>1.6666666666666667</v>
      </c>
      <c r="D58" s="35">
        <v>6</v>
      </c>
      <c r="E58" s="49">
        <f t="shared" si="34"/>
        <v>5</v>
      </c>
      <c r="F58" s="37" t="s">
        <v>12</v>
      </c>
      <c r="G58" s="43">
        <f t="shared" si="31"/>
        <v>2</v>
      </c>
      <c r="H58" s="37" t="s">
        <v>7</v>
      </c>
      <c r="I58" s="49">
        <f t="shared" si="32"/>
        <v>1</v>
      </c>
      <c r="J58" s="44">
        <f t="shared" si="33"/>
        <v>8</v>
      </c>
      <c r="K58" s="44">
        <v>0</v>
      </c>
      <c r="L58" s="44">
        <v>0</v>
      </c>
      <c r="M58" s="18"/>
      <c r="N58" s="15">
        <f t="shared" si="35"/>
        <v>1.6666666666666667</v>
      </c>
      <c r="O58" s="15">
        <f t="shared" si="36"/>
        <v>2.666666666666667</v>
      </c>
      <c r="P58" s="15">
        <f t="shared" si="37"/>
        <v>3.666666666666667</v>
      </c>
    </row>
    <row r="59" spans="1:19" ht="10.5" thickBot="1">
      <c r="A59" s="17" t="str">
        <f t="shared" si="28"/>
        <v>Quecksilber</v>
      </c>
      <c r="B59" s="7">
        <f t="shared" si="29"/>
        <v>1</v>
      </c>
      <c r="C59" s="44">
        <f t="shared" si="30"/>
        <v>1.6666666666666667</v>
      </c>
      <c r="D59" s="35">
        <v>6</v>
      </c>
      <c r="E59" s="49">
        <f t="shared" si="34"/>
        <v>5</v>
      </c>
      <c r="F59" s="37" t="s">
        <v>12</v>
      </c>
      <c r="G59" s="43">
        <f t="shared" si="31"/>
        <v>2</v>
      </c>
      <c r="H59" s="37" t="s">
        <v>6</v>
      </c>
      <c r="I59" s="49">
        <f t="shared" si="32"/>
        <v>1</v>
      </c>
      <c r="J59" s="44">
        <f t="shared" si="33"/>
        <v>8</v>
      </c>
      <c r="K59" s="44">
        <v>0</v>
      </c>
      <c r="L59" s="44">
        <v>0</v>
      </c>
      <c r="M59" s="18"/>
      <c r="N59" s="15">
        <f t="shared" si="35"/>
        <v>1.6666666666666667</v>
      </c>
      <c r="O59" s="15">
        <f t="shared" si="36"/>
        <v>2.666666666666667</v>
      </c>
      <c r="P59" s="15">
        <f t="shared" si="37"/>
        <v>3.666666666666667</v>
      </c>
    </row>
    <row r="60" spans="1:19" ht="35.15" customHeight="1" thickTop="1">
      <c r="A60" s="28" t="s">
        <v>0</v>
      </c>
      <c r="B60" s="29" t="s">
        <v>21</v>
      </c>
      <c r="C60" s="42" t="s">
        <v>3</v>
      </c>
      <c r="D60" s="34" t="s">
        <v>1</v>
      </c>
      <c r="E60" s="47" t="s">
        <v>16</v>
      </c>
      <c r="F60" s="36" t="s">
        <v>4</v>
      </c>
      <c r="G60" s="42" t="s">
        <v>18</v>
      </c>
      <c r="H60" s="36" t="s">
        <v>5</v>
      </c>
      <c r="I60" s="47" t="s">
        <v>17</v>
      </c>
      <c r="J60" s="42" t="s">
        <v>24</v>
      </c>
      <c r="K60" s="42" t="s">
        <v>20</v>
      </c>
      <c r="L60" s="42" t="s">
        <v>41</v>
      </c>
      <c r="M60" s="30"/>
      <c r="N60" s="31" t="s">
        <v>13</v>
      </c>
      <c r="O60" s="31" t="s">
        <v>14</v>
      </c>
      <c r="P60" s="31" t="s">
        <v>15</v>
      </c>
      <c r="R60" s="1"/>
      <c r="S60" s="1"/>
    </row>
    <row r="61" spans="1:19" ht="10.5">
      <c r="A61" s="17" t="str">
        <f t="shared" ref="A61:A72" si="38">$B$3</f>
        <v>Quecksilber</v>
      </c>
      <c r="B61" s="7">
        <f t="shared" ref="B61:B72" si="39">$C$6</f>
        <v>1</v>
      </c>
      <c r="C61" s="44">
        <f t="shared" ref="C61:C72" si="40">5*(B61-$B$4)/($B$5-$B$4)</f>
        <v>1.6666666666666667</v>
      </c>
      <c r="D61" s="35">
        <v>6.5</v>
      </c>
      <c r="E61" s="48">
        <v>5</v>
      </c>
      <c r="F61" s="37" t="s">
        <v>9</v>
      </c>
      <c r="G61" s="43">
        <f t="shared" ref="G61:G72" si="41">G48</f>
        <v>0</v>
      </c>
      <c r="H61" s="37" t="s">
        <v>8</v>
      </c>
      <c r="I61" s="49">
        <f t="shared" ref="I61:I72" si="42">I48</f>
        <v>0</v>
      </c>
      <c r="J61" s="44">
        <f t="shared" ref="J61:J72" si="43">E61+G61+I61</f>
        <v>5</v>
      </c>
      <c r="K61" s="44">
        <f>6-J61</f>
        <v>1</v>
      </c>
      <c r="L61" s="44">
        <v>0</v>
      </c>
      <c r="M61" s="18"/>
      <c r="N61" s="15">
        <f>C61+K61+L61</f>
        <v>2.666666666666667</v>
      </c>
      <c r="O61" s="15">
        <f>C61+K61+L61+1</f>
        <v>3.666666666666667</v>
      </c>
      <c r="P61" s="15">
        <f>C61+K61+L61+2</f>
        <v>4.666666666666667</v>
      </c>
    </row>
    <row r="62" spans="1:19">
      <c r="A62" s="17" t="str">
        <f t="shared" si="38"/>
        <v>Quecksilber</v>
      </c>
      <c r="B62" s="7">
        <f t="shared" si="39"/>
        <v>1</v>
      </c>
      <c r="C62" s="44">
        <f t="shared" si="40"/>
        <v>1.6666666666666667</v>
      </c>
      <c r="D62" s="35">
        <v>6.5</v>
      </c>
      <c r="E62" s="49">
        <f t="shared" ref="E62:E72" si="44">E61</f>
        <v>5</v>
      </c>
      <c r="F62" s="37" t="s">
        <v>9</v>
      </c>
      <c r="G62" s="43">
        <f t="shared" si="41"/>
        <v>0</v>
      </c>
      <c r="H62" s="37" t="s">
        <v>7</v>
      </c>
      <c r="I62" s="49">
        <f t="shared" si="42"/>
        <v>1</v>
      </c>
      <c r="J62" s="44">
        <f t="shared" si="43"/>
        <v>6</v>
      </c>
      <c r="K62" s="44">
        <f>6-J62</f>
        <v>0</v>
      </c>
      <c r="L62" s="44">
        <v>0</v>
      </c>
      <c r="M62" s="18"/>
      <c r="N62" s="15">
        <f t="shared" ref="N62:N72" si="45">C62+K62+L62</f>
        <v>1.6666666666666667</v>
      </c>
      <c r="O62" s="15">
        <f t="shared" ref="O62:O72" si="46">C62+K62+L62+1</f>
        <v>2.666666666666667</v>
      </c>
      <c r="P62" s="15">
        <f t="shared" ref="P62:P72" si="47">C62+K62+L62+2</f>
        <v>3.666666666666667</v>
      </c>
    </row>
    <row r="63" spans="1:19">
      <c r="A63" s="17" t="str">
        <f t="shared" si="38"/>
        <v>Quecksilber</v>
      </c>
      <c r="B63" s="7">
        <f t="shared" si="39"/>
        <v>1</v>
      </c>
      <c r="C63" s="44">
        <f t="shared" si="40"/>
        <v>1.6666666666666667</v>
      </c>
      <c r="D63" s="35">
        <v>6.5</v>
      </c>
      <c r="E63" s="49">
        <f t="shared" si="44"/>
        <v>5</v>
      </c>
      <c r="F63" s="37" t="s">
        <v>9</v>
      </c>
      <c r="G63" s="43">
        <f t="shared" si="41"/>
        <v>0</v>
      </c>
      <c r="H63" s="37" t="s">
        <v>6</v>
      </c>
      <c r="I63" s="49">
        <f t="shared" si="42"/>
        <v>1</v>
      </c>
      <c r="J63" s="44">
        <f t="shared" si="43"/>
        <v>6</v>
      </c>
      <c r="K63" s="44">
        <f>6-J63</f>
        <v>0</v>
      </c>
      <c r="L63" s="44">
        <v>0</v>
      </c>
      <c r="M63" s="18"/>
      <c r="N63" s="15">
        <f t="shared" si="45"/>
        <v>1.6666666666666667</v>
      </c>
      <c r="O63" s="15">
        <f t="shared" si="46"/>
        <v>2.666666666666667</v>
      </c>
      <c r="P63" s="15">
        <f t="shared" si="47"/>
        <v>3.666666666666667</v>
      </c>
    </row>
    <row r="64" spans="1:19">
      <c r="A64" s="17" t="str">
        <f t="shared" si="38"/>
        <v>Quecksilber</v>
      </c>
      <c r="B64" s="7">
        <f t="shared" si="39"/>
        <v>1</v>
      </c>
      <c r="C64" s="44">
        <f t="shared" si="40"/>
        <v>1.6666666666666667</v>
      </c>
      <c r="D64" s="35">
        <v>6.5</v>
      </c>
      <c r="E64" s="49">
        <f t="shared" si="44"/>
        <v>5</v>
      </c>
      <c r="F64" s="37" t="s">
        <v>10</v>
      </c>
      <c r="G64" s="43">
        <f t="shared" si="41"/>
        <v>1</v>
      </c>
      <c r="H64" s="37" t="s">
        <v>8</v>
      </c>
      <c r="I64" s="49">
        <f t="shared" si="42"/>
        <v>0</v>
      </c>
      <c r="J64" s="44">
        <f t="shared" si="43"/>
        <v>6</v>
      </c>
      <c r="K64" s="44">
        <f>6-J64</f>
        <v>0</v>
      </c>
      <c r="L64" s="44">
        <v>0</v>
      </c>
      <c r="M64" s="18"/>
      <c r="N64" s="15">
        <f t="shared" si="45"/>
        <v>1.6666666666666667</v>
      </c>
      <c r="O64" s="15">
        <f t="shared" si="46"/>
        <v>2.666666666666667</v>
      </c>
      <c r="P64" s="15">
        <f t="shared" si="47"/>
        <v>3.666666666666667</v>
      </c>
    </row>
    <row r="65" spans="1:19">
      <c r="A65" s="17" t="str">
        <f t="shared" si="38"/>
        <v>Quecksilber</v>
      </c>
      <c r="B65" s="7">
        <f t="shared" si="39"/>
        <v>1</v>
      </c>
      <c r="C65" s="44">
        <f t="shared" si="40"/>
        <v>1.6666666666666667</v>
      </c>
      <c r="D65" s="35">
        <v>6.5</v>
      </c>
      <c r="E65" s="49">
        <f t="shared" si="44"/>
        <v>5</v>
      </c>
      <c r="F65" s="37" t="s">
        <v>10</v>
      </c>
      <c r="G65" s="43">
        <f t="shared" si="41"/>
        <v>1</v>
      </c>
      <c r="H65" s="37" t="s">
        <v>7</v>
      </c>
      <c r="I65" s="49">
        <f t="shared" si="42"/>
        <v>1</v>
      </c>
      <c r="J65" s="44">
        <f t="shared" si="43"/>
        <v>7</v>
      </c>
      <c r="K65" s="44">
        <v>0</v>
      </c>
      <c r="L65" s="44">
        <v>0</v>
      </c>
      <c r="M65" s="18"/>
      <c r="N65" s="15">
        <f t="shared" si="45"/>
        <v>1.6666666666666667</v>
      </c>
      <c r="O65" s="15">
        <f t="shared" si="46"/>
        <v>2.666666666666667</v>
      </c>
      <c r="P65" s="15">
        <f t="shared" si="47"/>
        <v>3.666666666666667</v>
      </c>
    </row>
    <row r="66" spans="1:19">
      <c r="A66" s="17" t="str">
        <f t="shared" si="38"/>
        <v>Quecksilber</v>
      </c>
      <c r="B66" s="7">
        <f t="shared" si="39"/>
        <v>1</v>
      </c>
      <c r="C66" s="44">
        <f t="shared" si="40"/>
        <v>1.6666666666666667</v>
      </c>
      <c r="D66" s="35">
        <v>6.5</v>
      </c>
      <c r="E66" s="49">
        <f t="shared" si="44"/>
        <v>5</v>
      </c>
      <c r="F66" s="37" t="s">
        <v>10</v>
      </c>
      <c r="G66" s="43">
        <f t="shared" si="41"/>
        <v>1</v>
      </c>
      <c r="H66" s="37" t="s">
        <v>6</v>
      </c>
      <c r="I66" s="49">
        <f t="shared" si="42"/>
        <v>1</v>
      </c>
      <c r="J66" s="44">
        <f t="shared" si="43"/>
        <v>7</v>
      </c>
      <c r="K66" s="44">
        <v>0</v>
      </c>
      <c r="L66" s="44">
        <v>0</v>
      </c>
      <c r="M66" s="18"/>
      <c r="N66" s="15">
        <f t="shared" si="45"/>
        <v>1.6666666666666667</v>
      </c>
      <c r="O66" s="15">
        <f t="shared" si="46"/>
        <v>2.666666666666667</v>
      </c>
      <c r="P66" s="15">
        <f t="shared" si="47"/>
        <v>3.666666666666667</v>
      </c>
    </row>
    <row r="67" spans="1:19">
      <c r="A67" s="17" t="str">
        <f t="shared" si="38"/>
        <v>Quecksilber</v>
      </c>
      <c r="B67" s="7">
        <f t="shared" si="39"/>
        <v>1</v>
      </c>
      <c r="C67" s="44">
        <f t="shared" si="40"/>
        <v>1.6666666666666667</v>
      </c>
      <c r="D67" s="35">
        <v>6.5</v>
      </c>
      <c r="E67" s="49">
        <f t="shared" si="44"/>
        <v>5</v>
      </c>
      <c r="F67" s="37" t="s">
        <v>11</v>
      </c>
      <c r="G67" s="43">
        <f t="shared" si="41"/>
        <v>1</v>
      </c>
      <c r="H67" s="37" t="s">
        <v>8</v>
      </c>
      <c r="I67" s="49">
        <f t="shared" si="42"/>
        <v>0</v>
      </c>
      <c r="J67" s="44">
        <f t="shared" si="43"/>
        <v>6</v>
      </c>
      <c r="K67" s="44">
        <v>0</v>
      </c>
      <c r="L67" s="44">
        <v>0</v>
      </c>
      <c r="M67" s="18"/>
      <c r="N67" s="15">
        <f t="shared" si="45"/>
        <v>1.6666666666666667</v>
      </c>
      <c r="O67" s="15">
        <f t="shared" si="46"/>
        <v>2.666666666666667</v>
      </c>
      <c r="P67" s="15">
        <f t="shared" si="47"/>
        <v>3.666666666666667</v>
      </c>
    </row>
    <row r="68" spans="1:19">
      <c r="A68" s="17" t="str">
        <f t="shared" si="38"/>
        <v>Quecksilber</v>
      </c>
      <c r="B68" s="7">
        <f t="shared" si="39"/>
        <v>1</v>
      </c>
      <c r="C68" s="44">
        <f t="shared" si="40"/>
        <v>1.6666666666666667</v>
      </c>
      <c r="D68" s="35">
        <v>6.5</v>
      </c>
      <c r="E68" s="49">
        <f t="shared" si="44"/>
        <v>5</v>
      </c>
      <c r="F68" s="37" t="s">
        <v>11</v>
      </c>
      <c r="G68" s="43">
        <f t="shared" si="41"/>
        <v>1</v>
      </c>
      <c r="H68" s="37" t="s">
        <v>7</v>
      </c>
      <c r="I68" s="49">
        <f t="shared" si="42"/>
        <v>1</v>
      </c>
      <c r="J68" s="44">
        <f t="shared" si="43"/>
        <v>7</v>
      </c>
      <c r="K68" s="44">
        <v>0</v>
      </c>
      <c r="L68" s="44">
        <v>0</v>
      </c>
      <c r="M68" s="18"/>
      <c r="N68" s="15">
        <f t="shared" si="45"/>
        <v>1.6666666666666667</v>
      </c>
      <c r="O68" s="15">
        <f t="shared" si="46"/>
        <v>2.666666666666667</v>
      </c>
      <c r="P68" s="15">
        <f t="shared" si="47"/>
        <v>3.666666666666667</v>
      </c>
    </row>
    <row r="69" spans="1:19">
      <c r="A69" s="17" t="str">
        <f t="shared" si="38"/>
        <v>Quecksilber</v>
      </c>
      <c r="B69" s="7">
        <f t="shared" si="39"/>
        <v>1</v>
      </c>
      <c r="C69" s="44">
        <f t="shared" si="40"/>
        <v>1.6666666666666667</v>
      </c>
      <c r="D69" s="35">
        <v>6.5</v>
      </c>
      <c r="E69" s="49">
        <f t="shared" si="44"/>
        <v>5</v>
      </c>
      <c r="F69" s="37" t="s">
        <v>11</v>
      </c>
      <c r="G69" s="43">
        <f t="shared" si="41"/>
        <v>1</v>
      </c>
      <c r="H69" s="37" t="s">
        <v>6</v>
      </c>
      <c r="I69" s="49">
        <f t="shared" si="42"/>
        <v>1</v>
      </c>
      <c r="J69" s="44">
        <f t="shared" si="43"/>
        <v>7</v>
      </c>
      <c r="K69" s="44">
        <v>0</v>
      </c>
      <c r="L69" s="44">
        <v>0</v>
      </c>
      <c r="M69" s="18"/>
      <c r="N69" s="15">
        <f t="shared" si="45"/>
        <v>1.6666666666666667</v>
      </c>
      <c r="O69" s="15">
        <f t="shared" si="46"/>
        <v>2.666666666666667</v>
      </c>
      <c r="P69" s="15">
        <f t="shared" si="47"/>
        <v>3.666666666666667</v>
      </c>
    </row>
    <row r="70" spans="1:19">
      <c r="A70" s="17" t="str">
        <f t="shared" si="38"/>
        <v>Quecksilber</v>
      </c>
      <c r="B70" s="7">
        <f t="shared" si="39"/>
        <v>1</v>
      </c>
      <c r="C70" s="44">
        <f t="shared" si="40"/>
        <v>1.6666666666666667</v>
      </c>
      <c r="D70" s="35">
        <v>6.5</v>
      </c>
      <c r="E70" s="49">
        <f t="shared" si="44"/>
        <v>5</v>
      </c>
      <c r="F70" s="37" t="s">
        <v>12</v>
      </c>
      <c r="G70" s="43">
        <f t="shared" si="41"/>
        <v>2</v>
      </c>
      <c r="H70" s="37" t="s">
        <v>8</v>
      </c>
      <c r="I70" s="49">
        <f t="shared" si="42"/>
        <v>0</v>
      </c>
      <c r="J70" s="44">
        <f t="shared" si="43"/>
        <v>7</v>
      </c>
      <c r="K70" s="44">
        <v>0</v>
      </c>
      <c r="L70" s="44">
        <v>0</v>
      </c>
      <c r="M70" s="18"/>
      <c r="N70" s="15">
        <f t="shared" si="45"/>
        <v>1.6666666666666667</v>
      </c>
      <c r="O70" s="15">
        <f t="shared" si="46"/>
        <v>2.666666666666667</v>
      </c>
      <c r="P70" s="15">
        <f t="shared" si="47"/>
        <v>3.666666666666667</v>
      </c>
    </row>
    <row r="71" spans="1:19">
      <c r="A71" s="17" t="str">
        <f t="shared" si="38"/>
        <v>Quecksilber</v>
      </c>
      <c r="B71" s="7">
        <f t="shared" si="39"/>
        <v>1</v>
      </c>
      <c r="C71" s="44">
        <f t="shared" si="40"/>
        <v>1.6666666666666667</v>
      </c>
      <c r="D71" s="35">
        <v>6.5</v>
      </c>
      <c r="E71" s="49">
        <f t="shared" si="44"/>
        <v>5</v>
      </c>
      <c r="F71" s="37" t="s">
        <v>12</v>
      </c>
      <c r="G71" s="43">
        <f t="shared" si="41"/>
        <v>2</v>
      </c>
      <c r="H71" s="37" t="s">
        <v>7</v>
      </c>
      <c r="I71" s="49">
        <f t="shared" si="42"/>
        <v>1</v>
      </c>
      <c r="J71" s="44">
        <f t="shared" si="43"/>
        <v>8</v>
      </c>
      <c r="K71" s="44">
        <v>0</v>
      </c>
      <c r="L71" s="44">
        <v>0</v>
      </c>
      <c r="M71" s="18"/>
      <c r="N71" s="15">
        <f t="shared" si="45"/>
        <v>1.6666666666666667</v>
      </c>
      <c r="O71" s="15">
        <f t="shared" si="46"/>
        <v>2.666666666666667</v>
      </c>
      <c r="P71" s="15">
        <f t="shared" si="47"/>
        <v>3.666666666666667</v>
      </c>
    </row>
    <row r="72" spans="1:19" ht="10.5" thickBot="1">
      <c r="A72" s="17" t="str">
        <f t="shared" si="38"/>
        <v>Quecksilber</v>
      </c>
      <c r="B72" s="7">
        <f t="shared" si="39"/>
        <v>1</v>
      </c>
      <c r="C72" s="44">
        <f t="shared" si="40"/>
        <v>1.6666666666666667</v>
      </c>
      <c r="D72" s="35">
        <v>6.5</v>
      </c>
      <c r="E72" s="49">
        <f t="shared" si="44"/>
        <v>5</v>
      </c>
      <c r="F72" s="37" t="s">
        <v>12</v>
      </c>
      <c r="G72" s="43">
        <f t="shared" si="41"/>
        <v>2</v>
      </c>
      <c r="H72" s="37" t="s">
        <v>6</v>
      </c>
      <c r="I72" s="49">
        <f t="shared" si="42"/>
        <v>1</v>
      </c>
      <c r="J72" s="44">
        <f t="shared" si="43"/>
        <v>8</v>
      </c>
      <c r="K72" s="44">
        <v>0</v>
      </c>
      <c r="L72" s="44">
        <v>0</v>
      </c>
      <c r="M72" s="18"/>
      <c r="N72" s="15">
        <f t="shared" si="45"/>
        <v>1.6666666666666667</v>
      </c>
      <c r="O72" s="15">
        <f t="shared" si="46"/>
        <v>2.666666666666667</v>
      </c>
      <c r="P72" s="15">
        <f t="shared" si="47"/>
        <v>3.666666666666667</v>
      </c>
    </row>
    <row r="73" spans="1:19" ht="35.15" customHeight="1" thickTop="1">
      <c r="A73" s="28" t="s">
        <v>0</v>
      </c>
      <c r="B73" s="29" t="s">
        <v>21</v>
      </c>
      <c r="C73" s="42" t="s">
        <v>3</v>
      </c>
      <c r="D73" s="34" t="s">
        <v>1</v>
      </c>
      <c r="E73" s="47" t="s">
        <v>16</v>
      </c>
      <c r="F73" s="36" t="s">
        <v>4</v>
      </c>
      <c r="G73" s="42" t="s">
        <v>18</v>
      </c>
      <c r="H73" s="36" t="s">
        <v>5</v>
      </c>
      <c r="I73" s="47" t="s">
        <v>17</v>
      </c>
      <c r="J73" s="42" t="s">
        <v>24</v>
      </c>
      <c r="K73" s="42" t="s">
        <v>20</v>
      </c>
      <c r="L73" s="42" t="s">
        <v>41</v>
      </c>
      <c r="M73" s="30"/>
      <c r="N73" s="31" t="s">
        <v>13</v>
      </c>
      <c r="O73" s="31" t="s">
        <v>14</v>
      </c>
      <c r="P73" s="31" t="s">
        <v>15</v>
      </c>
      <c r="R73" s="1"/>
      <c r="S73" s="1"/>
    </row>
    <row r="74" spans="1:19" ht="10.5">
      <c r="A74" s="17" t="str">
        <f t="shared" ref="A74:A85" si="48">$B$3</f>
        <v>Quecksilber</v>
      </c>
      <c r="B74" s="7">
        <f t="shared" ref="B74:B85" si="49">$C$6</f>
        <v>1</v>
      </c>
      <c r="C74" s="44">
        <f t="shared" ref="C74:C85" si="50">5*(B74-$B$4)/($B$5-$B$4)</f>
        <v>1.6666666666666667</v>
      </c>
      <c r="D74" s="35">
        <v>7</v>
      </c>
      <c r="E74" s="48">
        <v>5</v>
      </c>
      <c r="F74" s="37" t="s">
        <v>9</v>
      </c>
      <c r="G74" s="43">
        <f t="shared" ref="G74:G85" si="51">G61</f>
        <v>0</v>
      </c>
      <c r="H74" s="37" t="s">
        <v>8</v>
      </c>
      <c r="I74" s="49">
        <f t="shared" ref="I74:I85" si="52">I61</f>
        <v>0</v>
      </c>
      <c r="J74" s="44">
        <f t="shared" ref="J74:J85" si="53">E74+G74+I74</f>
        <v>5</v>
      </c>
      <c r="K74" s="44">
        <f>6-J74</f>
        <v>1</v>
      </c>
      <c r="L74" s="44">
        <v>0</v>
      </c>
      <c r="M74" s="18"/>
      <c r="N74" s="15">
        <f>C74+K74+L74</f>
        <v>2.666666666666667</v>
      </c>
      <c r="O74" s="15">
        <f>C74+K74+L74+1</f>
        <v>3.666666666666667</v>
      </c>
      <c r="P74" s="15">
        <f>C74+K74+L74+2</f>
        <v>4.666666666666667</v>
      </c>
    </row>
    <row r="75" spans="1:19">
      <c r="A75" s="17" t="str">
        <f t="shared" si="48"/>
        <v>Quecksilber</v>
      </c>
      <c r="B75" s="7">
        <f t="shared" si="49"/>
        <v>1</v>
      </c>
      <c r="C75" s="44">
        <f t="shared" si="50"/>
        <v>1.6666666666666667</v>
      </c>
      <c r="D75" s="35">
        <v>7</v>
      </c>
      <c r="E75" s="49">
        <f t="shared" ref="E75:E85" si="54">E74</f>
        <v>5</v>
      </c>
      <c r="F75" s="37" t="s">
        <v>9</v>
      </c>
      <c r="G75" s="43">
        <f t="shared" si="51"/>
        <v>0</v>
      </c>
      <c r="H75" s="37" t="s">
        <v>7</v>
      </c>
      <c r="I75" s="49">
        <f t="shared" si="52"/>
        <v>1</v>
      </c>
      <c r="J75" s="44">
        <f t="shared" si="53"/>
        <v>6</v>
      </c>
      <c r="K75" s="44">
        <f>6-J75</f>
        <v>0</v>
      </c>
      <c r="L75" s="44">
        <v>0</v>
      </c>
      <c r="M75" s="18"/>
      <c r="N75" s="15">
        <f t="shared" ref="N75:N85" si="55">C75+K75+L75</f>
        <v>1.6666666666666667</v>
      </c>
      <c r="O75" s="15">
        <f t="shared" ref="O75:O85" si="56">C75+K75+L75+1</f>
        <v>2.666666666666667</v>
      </c>
      <c r="P75" s="15">
        <f t="shared" ref="P75:P85" si="57">C75+K75+L75+2</f>
        <v>3.666666666666667</v>
      </c>
    </row>
    <row r="76" spans="1:19">
      <c r="A76" s="17" t="str">
        <f t="shared" si="48"/>
        <v>Quecksilber</v>
      </c>
      <c r="B76" s="7">
        <f t="shared" si="49"/>
        <v>1</v>
      </c>
      <c r="C76" s="44">
        <f t="shared" si="50"/>
        <v>1.6666666666666667</v>
      </c>
      <c r="D76" s="35">
        <v>7</v>
      </c>
      <c r="E76" s="49">
        <f t="shared" si="54"/>
        <v>5</v>
      </c>
      <c r="F76" s="37" t="s">
        <v>9</v>
      </c>
      <c r="G76" s="43">
        <f t="shared" si="51"/>
        <v>0</v>
      </c>
      <c r="H76" s="37" t="s">
        <v>6</v>
      </c>
      <c r="I76" s="49">
        <f t="shared" si="52"/>
        <v>1</v>
      </c>
      <c r="J76" s="44">
        <f t="shared" si="53"/>
        <v>6</v>
      </c>
      <c r="K76" s="44">
        <f>6-J76</f>
        <v>0</v>
      </c>
      <c r="L76" s="44">
        <v>0</v>
      </c>
      <c r="M76" s="18"/>
      <c r="N76" s="15">
        <f t="shared" si="55"/>
        <v>1.6666666666666667</v>
      </c>
      <c r="O76" s="15">
        <f t="shared" si="56"/>
        <v>2.666666666666667</v>
      </c>
      <c r="P76" s="15">
        <f t="shared" si="57"/>
        <v>3.666666666666667</v>
      </c>
    </row>
    <row r="77" spans="1:19">
      <c r="A77" s="17" t="str">
        <f t="shared" si="48"/>
        <v>Quecksilber</v>
      </c>
      <c r="B77" s="7">
        <f t="shared" si="49"/>
        <v>1</v>
      </c>
      <c r="C77" s="44">
        <f t="shared" si="50"/>
        <v>1.6666666666666667</v>
      </c>
      <c r="D77" s="35">
        <v>7</v>
      </c>
      <c r="E77" s="49">
        <f t="shared" si="54"/>
        <v>5</v>
      </c>
      <c r="F77" s="37" t="s">
        <v>10</v>
      </c>
      <c r="G77" s="43">
        <f t="shared" si="51"/>
        <v>1</v>
      </c>
      <c r="H77" s="37" t="s">
        <v>8</v>
      </c>
      <c r="I77" s="49">
        <f t="shared" si="52"/>
        <v>0</v>
      </c>
      <c r="J77" s="44">
        <f t="shared" si="53"/>
        <v>6</v>
      </c>
      <c r="K77" s="44">
        <f>6-J77</f>
        <v>0</v>
      </c>
      <c r="L77" s="44">
        <v>0</v>
      </c>
      <c r="M77" s="18"/>
      <c r="N77" s="15">
        <f t="shared" si="55"/>
        <v>1.6666666666666667</v>
      </c>
      <c r="O77" s="15">
        <f t="shared" si="56"/>
        <v>2.666666666666667</v>
      </c>
      <c r="P77" s="15">
        <f t="shared" si="57"/>
        <v>3.666666666666667</v>
      </c>
    </row>
    <row r="78" spans="1:19">
      <c r="A78" s="17" t="str">
        <f t="shared" si="48"/>
        <v>Quecksilber</v>
      </c>
      <c r="B78" s="7">
        <f t="shared" si="49"/>
        <v>1</v>
      </c>
      <c r="C78" s="44">
        <f t="shared" si="50"/>
        <v>1.6666666666666667</v>
      </c>
      <c r="D78" s="35">
        <v>7</v>
      </c>
      <c r="E78" s="49">
        <f t="shared" si="54"/>
        <v>5</v>
      </c>
      <c r="F78" s="37" t="s">
        <v>10</v>
      </c>
      <c r="G78" s="43">
        <f t="shared" si="51"/>
        <v>1</v>
      </c>
      <c r="H78" s="37" t="s">
        <v>7</v>
      </c>
      <c r="I78" s="49">
        <f t="shared" si="52"/>
        <v>1</v>
      </c>
      <c r="J78" s="44">
        <f t="shared" si="53"/>
        <v>7</v>
      </c>
      <c r="K78" s="44">
        <v>0</v>
      </c>
      <c r="L78" s="44">
        <v>0</v>
      </c>
      <c r="M78" s="18"/>
      <c r="N78" s="15">
        <f t="shared" si="55"/>
        <v>1.6666666666666667</v>
      </c>
      <c r="O78" s="15">
        <f t="shared" si="56"/>
        <v>2.666666666666667</v>
      </c>
      <c r="P78" s="15">
        <f t="shared" si="57"/>
        <v>3.666666666666667</v>
      </c>
    </row>
    <row r="79" spans="1:19">
      <c r="A79" s="17" t="str">
        <f t="shared" si="48"/>
        <v>Quecksilber</v>
      </c>
      <c r="B79" s="7">
        <f t="shared" si="49"/>
        <v>1</v>
      </c>
      <c r="C79" s="44">
        <f t="shared" si="50"/>
        <v>1.6666666666666667</v>
      </c>
      <c r="D79" s="35">
        <v>7</v>
      </c>
      <c r="E79" s="49">
        <f t="shared" si="54"/>
        <v>5</v>
      </c>
      <c r="F79" s="37" t="s">
        <v>10</v>
      </c>
      <c r="G79" s="43">
        <f t="shared" si="51"/>
        <v>1</v>
      </c>
      <c r="H79" s="37" t="s">
        <v>6</v>
      </c>
      <c r="I79" s="49">
        <f t="shared" si="52"/>
        <v>1</v>
      </c>
      <c r="J79" s="44">
        <f t="shared" si="53"/>
        <v>7</v>
      </c>
      <c r="K79" s="44">
        <v>0</v>
      </c>
      <c r="L79" s="44">
        <v>0</v>
      </c>
      <c r="M79" s="18"/>
      <c r="N79" s="15">
        <f t="shared" si="55"/>
        <v>1.6666666666666667</v>
      </c>
      <c r="O79" s="15">
        <f t="shared" si="56"/>
        <v>2.666666666666667</v>
      </c>
      <c r="P79" s="15">
        <f t="shared" si="57"/>
        <v>3.666666666666667</v>
      </c>
    </row>
    <row r="80" spans="1:19">
      <c r="A80" s="17" t="str">
        <f t="shared" si="48"/>
        <v>Quecksilber</v>
      </c>
      <c r="B80" s="7">
        <f t="shared" si="49"/>
        <v>1</v>
      </c>
      <c r="C80" s="44">
        <f t="shared" si="50"/>
        <v>1.6666666666666667</v>
      </c>
      <c r="D80" s="35">
        <v>7</v>
      </c>
      <c r="E80" s="49">
        <f t="shared" si="54"/>
        <v>5</v>
      </c>
      <c r="F80" s="37" t="s">
        <v>11</v>
      </c>
      <c r="G80" s="43">
        <f t="shared" si="51"/>
        <v>1</v>
      </c>
      <c r="H80" s="37" t="s">
        <v>8</v>
      </c>
      <c r="I80" s="49">
        <f t="shared" si="52"/>
        <v>0</v>
      </c>
      <c r="J80" s="44">
        <f t="shared" si="53"/>
        <v>6</v>
      </c>
      <c r="K80" s="44">
        <v>0</v>
      </c>
      <c r="L80" s="44">
        <v>0</v>
      </c>
      <c r="M80" s="18"/>
      <c r="N80" s="15">
        <f t="shared" si="55"/>
        <v>1.6666666666666667</v>
      </c>
      <c r="O80" s="15">
        <f t="shared" si="56"/>
        <v>2.666666666666667</v>
      </c>
      <c r="P80" s="15">
        <f t="shared" si="57"/>
        <v>3.666666666666667</v>
      </c>
    </row>
    <row r="81" spans="1:19">
      <c r="A81" s="17" t="str">
        <f t="shared" si="48"/>
        <v>Quecksilber</v>
      </c>
      <c r="B81" s="7">
        <f t="shared" si="49"/>
        <v>1</v>
      </c>
      <c r="C81" s="44">
        <f t="shared" si="50"/>
        <v>1.6666666666666667</v>
      </c>
      <c r="D81" s="35">
        <v>7</v>
      </c>
      <c r="E81" s="49">
        <f t="shared" si="54"/>
        <v>5</v>
      </c>
      <c r="F81" s="37" t="s">
        <v>11</v>
      </c>
      <c r="G81" s="43">
        <f t="shared" si="51"/>
        <v>1</v>
      </c>
      <c r="H81" s="37" t="s">
        <v>7</v>
      </c>
      <c r="I81" s="49">
        <f t="shared" si="52"/>
        <v>1</v>
      </c>
      <c r="J81" s="44">
        <f t="shared" si="53"/>
        <v>7</v>
      </c>
      <c r="K81" s="44">
        <v>0</v>
      </c>
      <c r="L81" s="44">
        <v>0</v>
      </c>
      <c r="M81" s="18"/>
      <c r="N81" s="15">
        <f t="shared" si="55"/>
        <v>1.6666666666666667</v>
      </c>
      <c r="O81" s="15">
        <f t="shared" si="56"/>
        <v>2.666666666666667</v>
      </c>
      <c r="P81" s="15">
        <f t="shared" si="57"/>
        <v>3.666666666666667</v>
      </c>
    </row>
    <row r="82" spans="1:19">
      <c r="A82" s="17" t="str">
        <f t="shared" si="48"/>
        <v>Quecksilber</v>
      </c>
      <c r="B82" s="7">
        <f t="shared" si="49"/>
        <v>1</v>
      </c>
      <c r="C82" s="44">
        <f t="shared" si="50"/>
        <v>1.6666666666666667</v>
      </c>
      <c r="D82" s="35">
        <v>7</v>
      </c>
      <c r="E82" s="49">
        <f t="shared" si="54"/>
        <v>5</v>
      </c>
      <c r="F82" s="37" t="s">
        <v>11</v>
      </c>
      <c r="G82" s="43">
        <f t="shared" si="51"/>
        <v>1</v>
      </c>
      <c r="H82" s="37" t="s">
        <v>6</v>
      </c>
      <c r="I82" s="49">
        <f t="shared" si="52"/>
        <v>1</v>
      </c>
      <c r="J82" s="44">
        <f t="shared" si="53"/>
        <v>7</v>
      </c>
      <c r="K82" s="44">
        <v>0</v>
      </c>
      <c r="L82" s="44">
        <v>0</v>
      </c>
      <c r="M82" s="18"/>
      <c r="N82" s="15">
        <f t="shared" si="55"/>
        <v>1.6666666666666667</v>
      </c>
      <c r="O82" s="15">
        <f t="shared" si="56"/>
        <v>2.666666666666667</v>
      </c>
      <c r="P82" s="15">
        <f t="shared" si="57"/>
        <v>3.666666666666667</v>
      </c>
    </row>
    <row r="83" spans="1:19">
      <c r="A83" s="17" t="str">
        <f t="shared" si="48"/>
        <v>Quecksilber</v>
      </c>
      <c r="B83" s="7">
        <f t="shared" si="49"/>
        <v>1</v>
      </c>
      <c r="C83" s="44">
        <f t="shared" si="50"/>
        <v>1.6666666666666667</v>
      </c>
      <c r="D83" s="35">
        <v>7</v>
      </c>
      <c r="E83" s="49">
        <f t="shared" si="54"/>
        <v>5</v>
      </c>
      <c r="F83" s="37" t="s">
        <v>12</v>
      </c>
      <c r="G83" s="43">
        <f t="shared" si="51"/>
        <v>2</v>
      </c>
      <c r="H83" s="37" t="s">
        <v>8</v>
      </c>
      <c r="I83" s="49">
        <f t="shared" si="52"/>
        <v>0</v>
      </c>
      <c r="J83" s="44">
        <f t="shared" si="53"/>
        <v>7</v>
      </c>
      <c r="K83" s="44">
        <v>0</v>
      </c>
      <c r="L83" s="44">
        <v>0</v>
      </c>
      <c r="M83" s="18"/>
      <c r="N83" s="15">
        <f t="shared" si="55"/>
        <v>1.6666666666666667</v>
      </c>
      <c r="O83" s="15">
        <f t="shared" si="56"/>
        <v>2.666666666666667</v>
      </c>
      <c r="P83" s="15">
        <f t="shared" si="57"/>
        <v>3.666666666666667</v>
      </c>
    </row>
    <row r="84" spans="1:19">
      <c r="A84" s="17" t="str">
        <f t="shared" si="48"/>
        <v>Quecksilber</v>
      </c>
      <c r="B84" s="7">
        <f t="shared" si="49"/>
        <v>1</v>
      </c>
      <c r="C84" s="44">
        <f t="shared" si="50"/>
        <v>1.6666666666666667</v>
      </c>
      <c r="D84" s="35">
        <v>7</v>
      </c>
      <c r="E84" s="49">
        <f t="shared" si="54"/>
        <v>5</v>
      </c>
      <c r="F84" s="37" t="s">
        <v>12</v>
      </c>
      <c r="G84" s="43">
        <f t="shared" si="51"/>
        <v>2</v>
      </c>
      <c r="H84" s="37" t="s">
        <v>7</v>
      </c>
      <c r="I84" s="49">
        <f t="shared" si="52"/>
        <v>1</v>
      </c>
      <c r="J84" s="44">
        <f t="shared" si="53"/>
        <v>8</v>
      </c>
      <c r="K84" s="44">
        <v>0</v>
      </c>
      <c r="L84" s="44">
        <v>0</v>
      </c>
      <c r="M84" s="18"/>
      <c r="N84" s="15">
        <f t="shared" si="55"/>
        <v>1.6666666666666667</v>
      </c>
      <c r="O84" s="15">
        <f t="shared" si="56"/>
        <v>2.666666666666667</v>
      </c>
      <c r="P84" s="15">
        <f t="shared" si="57"/>
        <v>3.666666666666667</v>
      </c>
    </row>
    <row r="85" spans="1:19" ht="10.5" thickBot="1">
      <c r="A85" s="17" t="str">
        <f t="shared" si="48"/>
        <v>Quecksilber</v>
      </c>
      <c r="B85" s="7">
        <f t="shared" si="49"/>
        <v>1</v>
      </c>
      <c r="C85" s="44">
        <f t="shared" si="50"/>
        <v>1.6666666666666667</v>
      </c>
      <c r="D85" s="35">
        <v>7</v>
      </c>
      <c r="E85" s="49">
        <f t="shared" si="54"/>
        <v>5</v>
      </c>
      <c r="F85" s="37" t="s">
        <v>12</v>
      </c>
      <c r="G85" s="43">
        <f t="shared" si="51"/>
        <v>2</v>
      </c>
      <c r="H85" s="37" t="s">
        <v>6</v>
      </c>
      <c r="I85" s="49">
        <f t="shared" si="52"/>
        <v>1</v>
      </c>
      <c r="J85" s="44">
        <f t="shared" si="53"/>
        <v>8</v>
      </c>
      <c r="K85" s="44">
        <v>0</v>
      </c>
      <c r="L85" s="44">
        <v>0</v>
      </c>
      <c r="M85" s="18"/>
      <c r="N85" s="15">
        <f t="shared" si="55"/>
        <v>1.6666666666666667</v>
      </c>
      <c r="O85" s="15">
        <f t="shared" si="56"/>
        <v>2.666666666666667</v>
      </c>
      <c r="P85" s="15">
        <f t="shared" si="57"/>
        <v>3.666666666666667</v>
      </c>
    </row>
    <row r="86" spans="1:19" ht="35.15" customHeight="1" thickTop="1">
      <c r="A86" s="28" t="s">
        <v>0</v>
      </c>
      <c r="B86" s="29" t="s">
        <v>21</v>
      </c>
      <c r="C86" s="42" t="s">
        <v>3</v>
      </c>
      <c r="D86" s="34" t="s">
        <v>1</v>
      </c>
      <c r="E86" s="47" t="s">
        <v>16</v>
      </c>
      <c r="F86" s="36" t="s">
        <v>4</v>
      </c>
      <c r="G86" s="42" t="s">
        <v>18</v>
      </c>
      <c r="H86" s="36" t="s">
        <v>5</v>
      </c>
      <c r="I86" s="47" t="s">
        <v>17</v>
      </c>
      <c r="J86" s="42" t="s">
        <v>24</v>
      </c>
      <c r="K86" s="42" t="s">
        <v>20</v>
      </c>
      <c r="L86" s="42" t="s">
        <v>41</v>
      </c>
      <c r="M86" s="30"/>
      <c r="N86" s="31" t="s">
        <v>13</v>
      </c>
      <c r="O86" s="31" t="s">
        <v>14</v>
      </c>
      <c r="P86" s="31" t="s">
        <v>15</v>
      </c>
      <c r="R86" s="1"/>
      <c r="S86" s="1"/>
    </row>
    <row r="87" spans="1:19" ht="10.5">
      <c r="A87" s="17" t="str">
        <f t="shared" ref="A87:A98" si="58">$B$3</f>
        <v>Quecksilber</v>
      </c>
      <c r="B87" s="7">
        <f t="shared" ref="B87:B98" si="59">$C$6</f>
        <v>1</v>
      </c>
      <c r="C87" s="44">
        <f t="shared" ref="C87:C98" si="60">5*(B87-$B$4)/($B$5-$B$4)</f>
        <v>1.6666666666666667</v>
      </c>
      <c r="D87" s="35">
        <v>7.5</v>
      </c>
      <c r="E87" s="48">
        <v>5</v>
      </c>
      <c r="F87" s="37" t="s">
        <v>9</v>
      </c>
      <c r="G87" s="43">
        <f t="shared" ref="G87:G98" si="61">G74</f>
        <v>0</v>
      </c>
      <c r="H87" s="37" t="s">
        <v>8</v>
      </c>
      <c r="I87" s="49">
        <f t="shared" ref="I87:I98" si="62">I74</f>
        <v>0</v>
      </c>
      <c r="J87" s="44">
        <f t="shared" ref="J87:J98" si="63">E87+G87+I87</f>
        <v>5</v>
      </c>
      <c r="K87" s="44">
        <f>6-J87</f>
        <v>1</v>
      </c>
      <c r="L87" s="44">
        <v>0</v>
      </c>
      <c r="M87" s="18"/>
      <c r="N87" s="15">
        <f>C87+K87+L87</f>
        <v>2.666666666666667</v>
      </c>
      <c r="O87" s="15">
        <f>C87+K87+L87+1</f>
        <v>3.666666666666667</v>
      </c>
      <c r="P87" s="15">
        <f>C87+K87+L87+2</f>
        <v>4.666666666666667</v>
      </c>
    </row>
    <row r="88" spans="1:19">
      <c r="A88" s="17" t="str">
        <f t="shared" si="58"/>
        <v>Quecksilber</v>
      </c>
      <c r="B88" s="7">
        <f t="shared" si="59"/>
        <v>1</v>
      </c>
      <c r="C88" s="44">
        <f t="shared" si="60"/>
        <v>1.6666666666666667</v>
      </c>
      <c r="D88" s="35">
        <v>7.5</v>
      </c>
      <c r="E88" s="49">
        <f t="shared" ref="E88:E98" si="64">E87</f>
        <v>5</v>
      </c>
      <c r="F88" s="37" t="s">
        <v>9</v>
      </c>
      <c r="G88" s="43">
        <f t="shared" si="61"/>
        <v>0</v>
      </c>
      <c r="H88" s="37" t="s">
        <v>7</v>
      </c>
      <c r="I88" s="49">
        <f t="shared" si="62"/>
        <v>1</v>
      </c>
      <c r="J88" s="44">
        <f t="shared" si="63"/>
        <v>6</v>
      </c>
      <c r="K88" s="44">
        <f>6-J88</f>
        <v>0</v>
      </c>
      <c r="L88" s="44">
        <v>0</v>
      </c>
      <c r="M88" s="18"/>
      <c r="N88" s="15">
        <f t="shared" ref="N88:N98" si="65">C88+K88+L88</f>
        <v>1.6666666666666667</v>
      </c>
      <c r="O88" s="15">
        <f t="shared" ref="O88:O98" si="66">C88+K88+L88+1</f>
        <v>2.666666666666667</v>
      </c>
      <c r="P88" s="15">
        <f t="shared" ref="P88:P98" si="67">C88+K88+L88+2</f>
        <v>3.666666666666667</v>
      </c>
    </row>
    <row r="89" spans="1:19">
      <c r="A89" s="17" t="str">
        <f t="shared" si="58"/>
        <v>Quecksilber</v>
      </c>
      <c r="B89" s="7">
        <f t="shared" si="59"/>
        <v>1</v>
      </c>
      <c r="C89" s="44">
        <f t="shared" si="60"/>
        <v>1.6666666666666667</v>
      </c>
      <c r="D89" s="35">
        <v>7.5</v>
      </c>
      <c r="E89" s="49">
        <f t="shared" si="64"/>
        <v>5</v>
      </c>
      <c r="F89" s="37" t="s">
        <v>9</v>
      </c>
      <c r="G89" s="43">
        <f t="shared" si="61"/>
        <v>0</v>
      </c>
      <c r="H89" s="37" t="s">
        <v>6</v>
      </c>
      <c r="I89" s="49">
        <f t="shared" si="62"/>
        <v>1</v>
      </c>
      <c r="J89" s="44">
        <f t="shared" si="63"/>
        <v>6</v>
      </c>
      <c r="K89" s="44">
        <f>6-J89</f>
        <v>0</v>
      </c>
      <c r="L89" s="44">
        <v>0</v>
      </c>
      <c r="M89" s="18"/>
      <c r="N89" s="15">
        <f t="shared" si="65"/>
        <v>1.6666666666666667</v>
      </c>
      <c r="O89" s="15">
        <f t="shared" si="66"/>
        <v>2.666666666666667</v>
      </c>
      <c r="P89" s="15">
        <f t="shared" si="67"/>
        <v>3.666666666666667</v>
      </c>
    </row>
    <row r="90" spans="1:19">
      <c r="A90" s="17" t="str">
        <f t="shared" si="58"/>
        <v>Quecksilber</v>
      </c>
      <c r="B90" s="7">
        <f t="shared" si="59"/>
        <v>1</v>
      </c>
      <c r="C90" s="44">
        <f t="shared" si="60"/>
        <v>1.6666666666666667</v>
      </c>
      <c r="D90" s="35">
        <v>7.5</v>
      </c>
      <c r="E90" s="49">
        <f t="shared" si="64"/>
        <v>5</v>
      </c>
      <c r="F90" s="37" t="s">
        <v>10</v>
      </c>
      <c r="G90" s="43">
        <f t="shared" si="61"/>
        <v>1</v>
      </c>
      <c r="H90" s="37" t="s">
        <v>8</v>
      </c>
      <c r="I90" s="49">
        <f t="shared" si="62"/>
        <v>0</v>
      </c>
      <c r="J90" s="44">
        <f t="shared" si="63"/>
        <v>6</v>
      </c>
      <c r="K90" s="44">
        <f>6-J90</f>
        <v>0</v>
      </c>
      <c r="L90" s="44">
        <v>0</v>
      </c>
      <c r="M90" s="18"/>
      <c r="N90" s="15">
        <f t="shared" si="65"/>
        <v>1.6666666666666667</v>
      </c>
      <c r="O90" s="15">
        <f t="shared" si="66"/>
        <v>2.666666666666667</v>
      </c>
      <c r="P90" s="15">
        <f t="shared" si="67"/>
        <v>3.666666666666667</v>
      </c>
    </row>
    <row r="91" spans="1:19">
      <c r="A91" s="17" t="str">
        <f t="shared" si="58"/>
        <v>Quecksilber</v>
      </c>
      <c r="B91" s="7">
        <f t="shared" si="59"/>
        <v>1</v>
      </c>
      <c r="C91" s="44">
        <f t="shared" si="60"/>
        <v>1.6666666666666667</v>
      </c>
      <c r="D91" s="35">
        <v>7.5</v>
      </c>
      <c r="E91" s="49">
        <f t="shared" si="64"/>
        <v>5</v>
      </c>
      <c r="F91" s="37" t="s">
        <v>10</v>
      </c>
      <c r="G91" s="43">
        <f t="shared" si="61"/>
        <v>1</v>
      </c>
      <c r="H91" s="37" t="s">
        <v>7</v>
      </c>
      <c r="I91" s="49">
        <f t="shared" si="62"/>
        <v>1</v>
      </c>
      <c r="J91" s="44">
        <f t="shared" si="63"/>
        <v>7</v>
      </c>
      <c r="K91" s="44">
        <v>0</v>
      </c>
      <c r="L91" s="44">
        <v>0</v>
      </c>
      <c r="M91" s="18"/>
      <c r="N91" s="15">
        <f t="shared" si="65"/>
        <v>1.6666666666666667</v>
      </c>
      <c r="O91" s="15">
        <f t="shared" si="66"/>
        <v>2.666666666666667</v>
      </c>
      <c r="P91" s="15">
        <f t="shared" si="67"/>
        <v>3.666666666666667</v>
      </c>
    </row>
    <row r="92" spans="1:19">
      <c r="A92" s="17" t="str">
        <f t="shared" si="58"/>
        <v>Quecksilber</v>
      </c>
      <c r="B92" s="7">
        <f t="shared" si="59"/>
        <v>1</v>
      </c>
      <c r="C92" s="44">
        <f t="shared" si="60"/>
        <v>1.6666666666666667</v>
      </c>
      <c r="D92" s="35">
        <v>7.5</v>
      </c>
      <c r="E92" s="49">
        <f t="shared" si="64"/>
        <v>5</v>
      </c>
      <c r="F92" s="37" t="s">
        <v>10</v>
      </c>
      <c r="G92" s="43">
        <f t="shared" si="61"/>
        <v>1</v>
      </c>
      <c r="H92" s="37" t="s">
        <v>6</v>
      </c>
      <c r="I92" s="49">
        <f t="shared" si="62"/>
        <v>1</v>
      </c>
      <c r="J92" s="44">
        <f t="shared" si="63"/>
        <v>7</v>
      </c>
      <c r="K92" s="44">
        <v>0</v>
      </c>
      <c r="L92" s="44">
        <v>0</v>
      </c>
      <c r="M92" s="18"/>
      <c r="N92" s="15">
        <f t="shared" si="65"/>
        <v>1.6666666666666667</v>
      </c>
      <c r="O92" s="15">
        <f t="shared" si="66"/>
        <v>2.666666666666667</v>
      </c>
      <c r="P92" s="15">
        <f t="shared" si="67"/>
        <v>3.666666666666667</v>
      </c>
    </row>
    <row r="93" spans="1:19">
      <c r="A93" s="17" t="str">
        <f t="shared" si="58"/>
        <v>Quecksilber</v>
      </c>
      <c r="B93" s="7">
        <f t="shared" si="59"/>
        <v>1</v>
      </c>
      <c r="C93" s="44">
        <f t="shared" si="60"/>
        <v>1.6666666666666667</v>
      </c>
      <c r="D93" s="35">
        <v>7.5</v>
      </c>
      <c r="E93" s="49">
        <f t="shared" si="64"/>
        <v>5</v>
      </c>
      <c r="F93" s="37" t="s">
        <v>11</v>
      </c>
      <c r="G93" s="43">
        <f t="shared" si="61"/>
        <v>1</v>
      </c>
      <c r="H93" s="37" t="s">
        <v>8</v>
      </c>
      <c r="I93" s="49">
        <f t="shared" si="62"/>
        <v>0</v>
      </c>
      <c r="J93" s="44">
        <f t="shared" si="63"/>
        <v>6</v>
      </c>
      <c r="K93" s="44">
        <v>0</v>
      </c>
      <c r="L93" s="44">
        <v>0</v>
      </c>
      <c r="M93" s="18"/>
      <c r="N93" s="15">
        <f t="shared" si="65"/>
        <v>1.6666666666666667</v>
      </c>
      <c r="O93" s="15">
        <f t="shared" si="66"/>
        <v>2.666666666666667</v>
      </c>
      <c r="P93" s="15">
        <f t="shared" si="67"/>
        <v>3.666666666666667</v>
      </c>
    </row>
    <row r="94" spans="1:19">
      <c r="A94" s="17" t="str">
        <f t="shared" si="58"/>
        <v>Quecksilber</v>
      </c>
      <c r="B94" s="7">
        <f t="shared" si="59"/>
        <v>1</v>
      </c>
      <c r="C94" s="44">
        <f t="shared" si="60"/>
        <v>1.6666666666666667</v>
      </c>
      <c r="D94" s="35">
        <v>7.5</v>
      </c>
      <c r="E94" s="49">
        <f t="shared" si="64"/>
        <v>5</v>
      </c>
      <c r="F94" s="37" t="s">
        <v>11</v>
      </c>
      <c r="G94" s="43">
        <f t="shared" si="61"/>
        <v>1</v>
      </c>
      <c r="H94" s="37" t="s">
        <v>7</v>
      </c>
      <c r="I94" s="49">
        <f t="shared" si="62"/>
        <v>1</v>
      </c>
      <c r="J94" s="44">
        <f t="shared" si="63"/>
        <v>7</v>
      </c>
      <c r="K94" s="44">
        <v>0</v>
      </c>
      <c r="L94" s="44">
        <v>0</v>
      </c>
      <c r="M94" s="18"/>
      <c r="N94" s="15">
        <f t="shared" si="65"/>
        <v>1.6666666666666667</v>
      </c>
      <c r="O94" s="15">
        <f t="shared" si="66"/>
        <v>2.666666666666667</v>
      </c>
      <c r="P94" s="15">
        <f t="shared" si="67"/>
        <v>3.666666666666667</v>
      </c>
    </row>
    <row r="95" spans="1:19">
      <c r="A95" s="17" t="str">
        <f t="shared" si="58"/>
        <v>Quecksilber</v>
      </c>
      <c r="B95" s="7">
        <f t="shared" si="59"/>
        <v>1</v>
      </c>
      <c r="C95" s="44">
        <f t="shared" si="60"/>
        <v>1.6666666666666667</v>
      </c>
      <c r="D95" s="35">
        <v>7.5</v>
      </c>
      <c r="E95" s="49">
        <f t="shared" si="64"/>
        <v>5</v>
      </c>
      <c r="F95" s="37" t="s">
        <v>11</v>
      </c>
      <c r="G95" s="43">
        <f t="shared" si="61"/>
        <v>1</v>
      </c>
      <c r="H95" s="37" t="s">
        <v>6</v>
      </c>
      <c r="I95" s="49">
        <f t="shared" si="62"/>
        <v>1</v>
      </c>
      <c r="J95" s="44">
        <f t="shared" si="63"/>
        <v>7</v>
      </c>
      <c r="K95" s="44">
        <v>0</v>
      </c>
      <c r="L95" s="44">
        <v>0</v>
      </c>
      <c r="M95" s="18"/>
      <c r="N95" s="15">
        <f t="shared" si="65"/>
        <v>1.6666666666666667</v>
      </c>
      <c r="O95" s="15">
        <f t="shared" si="66"/>
        <v>2.666666666666667</v>
      </c>
      <c r="P95" s="15">
        <f t="shared" si="67"/>
        <v>3.666666666666667</v>
      </c>
    </row>
    <row r="96" spans="1:19">
      <c r="A96" s="17" t="str">
        <f t="shared" si="58"/>
        <v>Quecksilber</v>
      </c>
      <c r="B96" s="7">
        <f t="shared" si="59"/>
        <v>1</v>
      </c>
      <c r="C96" s="44">
        <f t="shared" si="60"/>
        <v>1.6666666666666667</v>
      </c>
      <c r="D96" s="35">
        <v>7.5</v>
      </c>
      <c r="E96" s="49">
        <f t="shared" si="64"/>
        <v>5</v>
      </c>
      <c r="F96" s="37" t="s">
        <v>12</v>
      </c>
      <c r="G96" s="43">
        <f t="shared" si="61"/>
        <v>2</v>
      </c>
      <c r="H96" s="37" t="s">
        <v>8</v>
      </c>
      <c r="I96" s="49">
        <f t="shared" si="62"/>
        <v>0</v>
      </c>
      <c r="J96" s="44">
        <f t="shared" si="63"/>
        <v>7</v>
      </c>
      <c r="K96" s="44">
        <v>0</v>
      </c>
      <c r="L96" s="44">
        <v>0</v>
      </c>
      <c r="M96" s="18"/>
      <c r="N96" s="15">
        <f t="shared" si="65"/>
        <v>1.6666666666666667</v>
      </c>
      <c r="O96" s="15">
        <f t="shared" si="66"/>
        <v>2.666666666666667</v>
      </c>
      <c r="P96" s="15">
        <f t="shared" si="67"/>
        <v>3.666666666666667</v>
      </c>
    </row>
    <row r="97" spans="1:16">
      <c r="A97" s="17" t="str">
        <f t="shared" si="58"/>
        <v>Quecksilber</v>
      </c>
      <c r="B97" s="7">
        <f t="shared" si="59"/>
        <v>1</v>
      </c>
      <c r="C97" s="44">
        <f t="shared" si="60"/>
        <v>1.6666666666666667</v>
      </c>
      <c r="D97" s="35">
        <v>7.5</v>
      </c>
      <c r="E97" s="49">
        <f t="shared" si="64"/>
        <v>5</v>
      </c>
      <c r="F97" s="37" t="s">
        <v>12</v>
      </c>
      <c r="G97" s="43">
        <f t="shared" si="61"/>
        <v>2</v>
      </c>
      <c r="H97" s="37" t="s">
        <v>7</v>
      </c>
      <c r="I97" s="49">
        <f t="shared" si="62"/>
        <v>1</v>
      </c>
      <c r="J97" s="44">
        <f t="shared" si="63"/>
        <v>8</v>
      </c>
      <c r="K97" s="44">
        <v>0</v>
      </c>
      <c r="L97" s="44">
        <v>0</v>
      </c>
      <c r="M97" s="18"/>
      <c r="N97" s="15">
        <f t="shared" si="65"/>
        <v>1.6666666666666667</v>
      </c>
      <c r="O97" s="15">
        <f t="shared" si="66"/>
        <v>2.666666666666667</v>
      </c>
      <c r="P97" s="15">
        <f t="shared" si="67"/>
        <v>3.666666666666667</v>
      </c>
    </row>
    <row r="98" spans="1:16">
      <c r="A98" s="17" t="str">
        <f t="shared" si="58"/>
        <v>Quecksilber</v>
      </c>
      <c r="B98" s="7">
        <f t="shared" si="59"/>
        <v>1</v>
      </c>
      <c r="C98" s="44">
        <f t="shared" si="60"/>
        <v>1.6666666666666667</v>
      </c>
      <c r="D98" s="35">
        <v>7.5</v>
      </c>
      <c r="E98" s="49">
        <f t="shared" si="64"/>
        <v>5</v>
      </c>
      <c r="F98" s="37" t="s">
        <v>12</v>
      </c>
      <c r="G98" s="43">
        <f t="shared" si="61"/>
        <v>2</v>
      </c>
      <c r="H98" s="37" t="s">
        <v>6</v>
      </c>
      <c r="I98" s="49">
        <f t="shared" si="62"/>
        <v>1</v>
      </c>
      <c r="J98" s="44">
        <f t="shared" si="63"/>
        <v>8</v>
      </c>
      <c r="K98" s="44">
        <v>0</v>
      </c>
      <c r="L98" s="44">
        <v>0</v>
      </c>
      <c r="M98" s="18"/>
      <c r="N98" s="15">
        <f t="shared" si="65"/>
        <v>1.6666666666666667</v>
      </c>
      <c r="O98" s="15">
        <f t="shared" si="66"/>
        <v>2.666666666666667</v>
      </c>
      <c r="P98" s="15">
        <f t="shared" si="67"/>
        <v>3.666666666666667</v>
      </c>
    </row>
    <row r="99" spans="1:16" ht="10.5">
      <c r="A99" s="56" t="s">
        <v>42</v>
      </c>
    </row>
  </sheetData>
  <sheetProtection algorithmName="SHA-512" hashValue="XbbM5ooSOBefrrNtkY17kigsF/+B2wi3R9m0aD9ejIDQFdfBlKGwYWGlm8gw+MMvyzFuIoiE7tv7J5nfa2wvyw==" saltValue="kzxeJgqxjGBFPpBWhaiHGA==" spinCount="100000" sheet="1" objects="1" scenarios="1"/>
  <phoneticPr fontId="1" type="noConversion"/>
  <conditionalFormatting sqref="N9:P20 N22:P33 N35:P46 N48:P59 N61:P72 N74:P85 N87:P98">
    <cfRule type="cellIs" dxfId="7" priority="1" operator="greaterThanOrEqual">
      <formula>5</formula>
    </cfRule>
    <cfRule type="cellIs" dxfId="6" priority="2" stopIfTrue="1" operator="between">
      <formula>3</formula>
      <formula>5</formula>
    </cfRule>
    <cfRule type="cellIs" dxfId="5" priority="3" stopIfTrue="1" operator="lessThan">
      <formula>3</formula>
    </cfRule>
  </conditionalFormatting>
  <dataValidations count="1">
    <dataValidation type="decimal" allowBlank="1" showInputMessage="1" showErrorMessage="1" error="Es können nur Werte zwischen Prüf- und Sanierungswert eingegeben werden." sqref="C6">
      <formula1>B4</formula1>
      <formula2>B5</formula2>
    </dataValidation>
  </dataValidations>
  <printOptions horizontalCentered="1" verticalCentered="1"/>
  <pageMargins left="0.78740157480314965" right="0.78740157480314965" top="0.19685039370078741" bottom="0.19685039370078741" header="0" footer="0.51181102362204722"/>
  <pageSetup paperSize="9" scale="65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>
    <tabColor indexed="49"/>
    <pageSetUpPr fitToPage="1"/>
  </sheetPr>
  <dimension ref="A1:AX99"/>
  <sheetViews>
    <sheetView workbookViewId="0">
      <pane xSplit="16" ySplit="8" topLeftCell="Q9" activePane="bottomRight" state="frozen"/>
      <selection pane="topRight" activeCell="P1" sqref="P1"/>
      <selection pane="bottomLeft" activeCell="A6" sqref="A6"/>
      <selection pane="bottomRight" activeCell="G5" sqref="G5"/>
    </sheetView>
  </sheetViews>
  <sheetFormatPr baseColWidth="10" defaultColWidth="11.453125" defaultRowHeight="10"/>
  <cols>
    <col min="1" max="1" width="18.1796875" style="1" customWidth="1"/>
    <col min="2" max="2" width="7.7265625" style="16" customWidth="1"/>
    <col min="3" max="3" width="7.453125" style="45" customWidth="1"/>
    <col min="4" max="4" width="5.7265625" style="2" customWidth="1"/>
    <col min="5" max="5" width="7.453125" style="45" customWidth="1"/>
    <col min="6" max="6" width="8.1796875" style="10" customWidth="1"/>
    <col min="7" max="7" width="8.54296875" style="45" customWidth="1"/>
    <col min="8" max="8" width="8.54296875" style="12" customWidth="1"/>
    <col min="9" max="9" width="8.453125" style="53" customWidth="1"/>
    <col min="10" max="10" width="8.81640625" style="53" customWidth="1"/>
    <col min="11" max="12" width="9.81640625" style="53" customWidth="1"/>
    <col min="13" max="13" width="2.7265625" style="1" customWidth="1"/>
    <col min="14" max="14" width="10.81640625" style="13" customWidth="1"/>
    <col min="15" max="15" width="10" style="13" customWidth="1"/>
    <col min="16" max="16" width="10" style="14" customWidth="1"/>
    <col min="17" max="17" width="3.54296875" style="11" customWidth="1"/>
    <col min="18" max="18" width="15.7265625" style="2" bestFit="1" customWidth="1"/>
    <col min="19" max="19" width="14" style="2" customWidth="1"/>
    <col min="20" max="16384" width="11.453125" style="1"/>
  </cols>
  <sheetData>
    <row r="1" spans="1:50" s="57" customFormat="1" ht="25">
      <c r="A1" s="62" t="s">
        <v>43</v>
      </c>
      <c r="B1" s="63"/>
      <c r="C1" s="64"/>
      <c r="D1" s="65"/>
      <c r="E1" s="64"/>
      <c r="F1" s="62"/>
      <c r="G1" s="64"/>
      <c r="H1" s="66"/>
      <c r="I1" s="67"/>
      <c r="J1" s="67"/>
      <c r="K1" s="67"/>
      <c r="L1" s="62"/>
      <c r="M1" s="68"/>
      <c r="N1" s="68"/>
      <c r="O1" s="69"/>
      <c r="P1" s="62"/>
      <c r="Q1" s="58"/>
      <c r="R1" s="59"/>
      <c r="S1" s="59"/>
      <c r="T1" s="60"/>
      <c r="V1" s="58"/>
      <c r="W1" s="59"/>
      <c r="X1" s="59"/>
      <c r="Y1" s="60"/>
      <c r="AA1" s="58"/>
      <c r="AB1" s="59"/>
      <c r="AC1" s="59"/>
      <c r="AD1" s="60"/>
      <c r="AF1" s="58"/>
      <c r="AG1" s="59"/>
      <c r="AH1" s="59"/>
      <c r="AI1" s="60"/>
      <c r="AK1" s="58"/>
      <c r="AL1" s="59"/>
      <c r="AM1" s="59"/>
      <c r="AN1" s="60"/>
      <c r="AP1" s="58"/>
      <c r="AQ1" s="59"/>
      <c r="AR1" s="59"/>
      <c r="AS1" s="60"/>
      <c r="AU1" s="58"/>
      <c r="AV1" s="59"/>
      <c r="AW1" s="59"/>
      <c r="AX1" s="60"/>
    </row>
    <row r="2" spans="1:50" s="61" customFormat="1" ht="20">
      <c r="A2" s="70" t="s">
        <v>44</v>
      </c>
      <c r="B2" s="71"/>
      <c r="C2" s="70"/>
      <c r="D2" s="72"/>
      <c r="E2" s="70"/>
      <c r="F2" s="70"/>
      <c r="G2" s="70"/>
      <c r="H2" s="70"/>
      <c r="I2" s="73"/>
      <c r="J2" s="73"/>
      <c r="K2" s="74"/>
      <c r="L2" s="75"/>
      <c r="M2" s="72"/>
      <c r="N2" s="72"/>
      <c r="O2" s="70"/>
      <c r="P2" s="70"/>
    </row>
    <row r="3" spans="1:50" ht="10.5">
      <c r="A3" s="8" t="s">
        <v>0</v>
      </c>
      <c r="B3" s="54" t="s">
        <v>35</v>
      </c>
      <c r="C3" s="40"/>
      <c r="D3" s="26"/>
      <c r="E3" s="40"/>
      <c r="F3" s="8"/>
      <c r="G3" s="26"/>
      <c r="H3" s="22"/>
      <c r="I3" s="51"/>
      <c r="J3" s="51"/>
      <c r="K3" s="51"/>
      <c r="L3" s="51"/>
      <c r="M3" s="8"/>
      <c r="N3" s="22"/>
      <c r="O3" s="21" t="s">
        <v>40</v>
      </c>
      <c r="P3" s="5"/>
      <c r="R3" s="9"/>
      <c r="S3" s="9"/>
    </row>
    <row r="4" spans="1:50" ht="10.5">
      <c r="A4" s="8" t="s">
        <v>22</v>
      </c>
      <c r="B4" s="33">
        <v>2</v>
      </c>
      <c r="C4" s="40"/>
      <c r="D4" s="26"/>
      <c r="E4" s="40"/>
      <c r="F4" s="8"/>
      <c r="G4" s="2"/>
      <c r="H4" s="22"/>
      <c r="I4" s="51"/>
      <c r="J4" s="51"/>
      <c r="K4" s="51"/>
      <c r="L4" s="51"/>
      <c r="M4" s="8"/>
      <c r="N4" s="22"/>
      <c r="O4" s="21" t="s">
        <v>38</v>
      </c>
      <c r="P4" s="4"/>
      <c r="R4" s="1"/>
    </row>
    <row r="5" spans="1:50" ht="10.5">
      <c r="A5" s="8" t="s">
        <v>23</v>
      </c>
      <c r="B5" s="33">
        <v>10</v>
      </c>
      <c r="C5" s="40"/>
      <c r="D5" s="26"/>
      <c r="E5" s="40"/>
      <c r="F5" s="8"/>
      <c r="G5" s="2"/>
      <c r="H5" s="22"/>
      <c r="I5" s="51"/>
      <c r="J5" s="51"/>
      <c r="K5" s="51"/>
      <c r="L5" s="51"/>
      <c r="M5" s="8"/>
      <c r="N5" s="27"/>
      <c r="O5" s="21" t="s">
        <v>39</v>
      </c>
      <c r="P5" s="3"/>
    </row>
    <row r="6" spans="1:50" ht="15.5">
      <c r="A6" s="38" t="s">
        <v>26</v>
      </c>
      <c r="B6" s="39"/>
      <c r="C6" s="55">
        <v>2</v>
      </c>
      <c r="D6" s="32"/>
      <c r="E6" s="46"/>
      <c r="F6" s="32"/>
      <c r="G6" s="46"/>
      <c r="H6" s="32"/>
      <c r="I6" s="46"/>
      <c r="J6" s="46"/>
      <c r="K6" s="46"/>
      <c r="L6" s="46"/>
      <c r="M6" s="8"/>
      <c r="N6" s="27"/>
      <c r="O6" s="21"/>
      <c r="P6" s="26"/>
    </row>
    <row r="7" spans="1:50" ht="20.25" customHeight="1" thickBot="1">
      <c r="A7" s="20"/>
      <c r="B7" s="25" t="s">
        <v>2</v>
      </c>
      <c r="C7" s="41"/>
      <c r="D7" s="23"/>
      <c r="E7" s="41"/>
      <c r="F7" s="20"/>
      <c r="G7" s="41"/>
      <c r="H7" s="19"/>
      <c r="I7" s="52"/>
      <c r="J7" s="51"/>
      <c r="K7" s="51"/>
      <c r="L7" s="51"/>
      <c r="M7" s="20"/>
      <c r="N7" s="24" t="s">
        <v>19</v>
      </c>
      <c r="O7" s="20"/>
      <c r="P7" s="20"/>
    </row>
    <row r="8" spans="1:50" ht="45" customHeight="1" thickTop="1">
      <c r="A8" s="28" t="s">
        <v>0</v>
      </c>
      <c r="B8" s="29" t="s">
        <v>21</v>
      </c>
      <c r="C8" s="42" t="s">
        <v>3</v>
      </c>
      <c r="D8" s="34" t="s">
        <v>1</v>
      </c>
      <c r="E8" s="47" t="s">
        <v>16</v>
      </c>
      <c r="F8" s="36" t="s">
        <v>4</v>
      </c>
      <c r="G8" s="42" t="s">
        <v>18</v>
      </c>
      <c r="H8" s="36" t="s">
        <v>5</v>
      </c>
      <c r="I8" s="47" t="s">
        <v>17</v>
      </c>
      <c r="J8" s="42" t="s">
        <v>24</v>
      </c>
      <c r="K8" s="42" t="s">
        <v>20</v>
      </c>
      <c r="L8" s="42" t="s">
        <v>41</v>
      </c>
      <c r="M8" s="30"/>
      <c r="N8" s="31" t="s">
        <v>13</v>
      </c>
      <c r="O8" s="31" t="s">
        <v>14</v>
      </c>
      <c r="P8" s="31" t="s">
        <v>15</v>
      </c>
      <c r="R8" s="1"/>
      <c r="S8" s="1"/>
    </row>
    <row r="9" spans="1:50" ht="10.5">
      <c r="A9" s="17" t="str">
        <f t="shared" ref="A9:A20" si="0">$B$3</f>
        <v>Thallium</v>
      </c>
      <c r="B9" s="7">
        <f t="shared" ref="B9:B20" si="1">$C$6</f>
        <v>2</v>
      </c>
      <c r="C9" s="43">
        <f t="shared" ref="C9:C20" si="2">5*(B9-$B$4)/($B$5-$B$4)</f>
        <v>0</v>
      </c>
      <c r="D9" s="35">
        <v>4.5</v>
      </c>
      <c r="E9" s="48">
        <v>3</v>
      </c>
      <c r="F9" s="37" t="s">
        <v>9</v>
      </c>
      <c r="G9" s="50">
        <v>0</v>
      </c>
      <c r="H9" s="37" t="s">
        <v>8</v>
      </c>
      <c r="I9" s="48">
        <v>0</v>
      </c>
      <c r="J9" s="44">
        <f t="shared" ref="J9:J20" si="3">E9+G9+I9</f>
        <v>3</v>
      </c>
      <c r="K9" s="44">
        <f>6-J9</f>
        <v>3</v>
      </c>
      <c r="L9" s="44">
        <v>0</v>
      </c>
      <c r="M9" s="18"/>
      <c r="N9" s="15">
        <f>C9+K9+L9</f>
        <v>3</v>
      </c>
      <c r="O9" s="15">
        <f>C9+K9+L9+1</f>
        <v>4</v>
      </c>
      <c r="P9" s="15">
        <f>C9+K9+L9+2</f>
        <v>5</v>
      </c>
      <c r="T9" s="2"/>
      <c r="U9" s="2"/>
      <c r="V9" s="2"/>
    </row>
    <row r="10" spans="1:50" ht="10.5">
      <c r="A10" s="17" t="str">
        <f t="shared" si="0"/>
        <v>Thallium</v>
      </c>
      <c r="B10" s="7">
        <f t="shared" si="1"/>
        <v>2</v>
      </c>
      <c r="C10" s="43">
        <f t="shared" si="2"/>
        <v>0</v>
      </c>
      <c r="D10" s="35">
        <v>4.5</v>
      </c>
      <c r="E10" s="49">
        <f t="shared" ref="E10:E20" si="4">E9</f>
        <v>3</v>
      </c>
      <c r="F10" s="37" t="s">
        <v>9</v>
      </c>
      <c r="G10" s="43">
        <f>G9</f>
        <v>0</v>
      </c>
      <c r="H10" s="37" t="s">
        <v>7</v>
      </c>
      <c r="I10" s="48">
        <v>0</v>
      </c>
      <c r="J10" s="44">
        <f t="shared" si="3"/>
        <v>3</v>
      </c>
      <c r="K10" s="44">
        <f t="shared" ref="K10:K20" si="5">6-J10</f>
        <v>3</v>
      </c>
      <c r="L10" s="44">
        <v>0</v>
      </c>
      <c r="M10" s="18"/>
      <c r="N10" s="15">
        <f t="shared" ref="N10:N20" si="6">C10+K10+L10</f>
        <v>3</v>
      </c>
      <c r="O10" s="15">
        <f t="shared" ref="O10:O20" si="7">C10+K10+L10+1</f>
        <v>4</v>
      </c>
      <c r="P10" s="15">
        <f t="shared" ref="P10:P20" si="8">C10+K10+L10+2</f>
        <v>5</v>
      </c>
    </row>
    <row r="11" spans="1:50" ht="10.5">
      <c r="A11" s="17" t="str">
        <f t="shared" si="0"/>
        <v>Thallium</v>
      </c>
      <c r="B11" s="7">
        <f t="shared" si="1"/>
        <v>2</v>
      </c>
      <c r="C11" s="43">
        <f t="shared" si="2"/>
        <v>0</v>
      </c>
      <c r="D11" s="35">
        <v>4.5</v>
      </c>
      <c r="E11" s="49">
        <f t="shared" si="4"/>
        <v>3</v>
      </c>
      <c r="F11" s="37" t="s">
        <v>9</v>
      </c>
      <c r="G11" s="43">
        <f>G9</f>
        <v>0</v>
      </c>
      <c r="H11" s="37" t="s">
        <v>6</v>
      </c>
      <c r="I11" s="48">
        <v>1</v>
      </c>
      <c r="J11" s="44">
        <f t="shared" si="3"/>
        <v>4</v>
      </c>
      <c r="K11" s="44">
        <f t="shared" si="5"/>
        <v>2</v>
      </c>
      <c r="L11" s="44">
        <v>0</v>
      </c>
      <c r="M11" s="18"/>
      <c r="N11" s="15">
        <f t="shared" si="6"/>
        <v>2</v>
      </c>
      <c r="O11" s="15">
        <f t="shared" si="7"/>
        <v>3</v>
      </c>
      <c r="P11" s="15">
        <f t="shared" si="8"/>
        <v>4</v>
      </c>
    </row>
    <row r="12" spans="1:50" ht="10.5">
      <c r="A12" s="17" t="str">
        <f t="shared" si="0"/>
        <v>Thallium</v>
      </c>
      <c r="B12" s="7">
        <f t="shared" si="1"/>
        <v>2</v>
      </c>
      <c r="C12" s="43">
        <f t="shared" si="2"/>
        <v>0</v>
      </c>
      <c r="D12" s="35">
        <v>4.5</v>
      </c>
      <c r="E12" s="49">
        <f t="shared" si="4"/>
        <v>3</v>
      </c>
      <c r="F12" s="37" t="s">
        <v>10</v>
      </c>
      <c r="G12" s="50">
        <v>0</v>
      </c>
      <c r="H12" s="37" t="s">
        <v>8</v>
      </c>
      <c r="I12" s="49">
        <f>$I$9</f>
        <v>0</v>
      </c>
      <c r="J12" s="44">
        <f t="shared" si="3"/>
        <v>3</v>
      </c>
      <c r="K12" s="44">
        <f t="shared" si="5"/>
        <v>3</v>
      </c>
      <c r="L12" s="44">
        <v>0</v>
      </c>
      <c r="M12" s="18"/>
      <c r="N12" s="15">
        <f t="shared" si="6"/>
        <v>3</v>
      </c>
      <c r="O12" s="15">
        <f t="shared" si="7"/>
        <v>4</v>
      </c>
      <c r="P12" s="15">
        <f t="shared" si="8"/>
        <v>5</v>
      </c>
      <c r="R12" s="1"/>
      <c r="S12" s="1"/>
    </row>
    <row r="13" spans="1:50">
      <c r="A13" s="17" t="str">
        <f t="shared" si="0"/>
        <v>Thallium</v>
      </c>
      <c r="B13" s="7">
        <f t="shared" si="1"/>
        <v>2</v>
      </c>
      <c r="C13" s="43">
        <f t="shared" si="2"/>
        <v>0</v>
      </c>
      <c r="D13" s="35">
        <v>4.5</v>
      </c>
      <c r="E13" s="49">
        <f t="shared" si="4"/>
        <v>3</v>
      </c>
      <c r="F13" s="37" t="s">
        <v>10</v>
      </c>
      <c r="G13" s="43">
        <f>G12</f>
        <v>0</v>
      </c>
      <c r="H13" s="37" t="s">
        <v>7</v>
      </c>
      <c r="I13" s="49">
        <f>$I$10</f>
        <v>0</v>
      </c>
      <c r="J13" s="44">
        <f t="shared" si="3"/>
        <v>3</v>
      </c>
      <c r="K13" s="44">
        <f t="shared" si="5"/>
        <v>3</v>
      </c>
      <c r="L13" s="44">
        <v>0</v>
      </c>
      <c r="M13" s="18"/>
      <c r="N13" s="15">
        <f t="shared" si="6"/>
        <v>3</v>
      </c>
      <c r="O13" s="15">
        <f t="shared" si="7"/>
        <v>4</v>
      </c>
      <c r="P13" s="15">
        <f t="shared" si="8"/>
        <v>5</v>
      </c>
      <c r="R13" s="1"/>
      <c r="S13" s="1"/>
    </row>
    <row r="14" spans="1:50">
      <c r="A14" s="17" t="str">
        <f t="shared" si="0"/>
        <v>Thallium</v>
      </c>
      <c r="B14" s="7">
        <f t="shared" si="1"/>
        <v>2</v>
      </c>
      <c r="C14" s="43">
        <f t="shared" si="2"/>
        <v>0</v>
      </c>
      <c r="D14" s="35">
        <v>4.5</v>
      </c>
      <c r="E14" s="49">
        <f t="shared" si="4"/>
        <v>3</v>
      </c>
      <c r="F14" s="37" t="s">
        <v>10</v>
      </c>
      <c r="G14" s="43">
        <f>G12</f>
        <v>0</v>
      </c>
      <c r="H14" s="37" t="s">
        <v>6</v>
      </c>
      <c r="I14" s="49">
        <f>$I$11</f>
        <v>1</v>
      </c>
      <c r="J14" s="44">
        <f t="shared" si="3"/>
        <v>4</v>
      </c>
      <c r="K14" s="44">
        <f t="shared" si="5"/>
        <v>2</v>
      </c>
      <c r="L14" s="44">
        <v>0</v>
      </c>
      <c r="M14" s="18"/>
      <c r="N14" s="15">
        <f t="shared" si="6"/>
        <v>2</v>
      </c>
      <c r="O14" s="15">
        <f t="shared" si="7"/>
        <v>3</v>
      </c>
      <c r="P14" s="15">
        <f t="shared" si="8"/>
        <v>4</v>
      </c>
      <c r="R14" s="1"/>
      <c r="S14" s="1"/>
    </row>
    <row r="15" spans="1:50" ht="10.5">
      <c r="A15" s="17" t="str">
        <f t="shared" si="0"/>
        <v>Thallium</v>
      </c>
      <c r="B15" s="7">
        <f t="shared" si="1"/>
        <v>2</v>
      </c>
      <c r="C15" s="43">
        <f t="shared" si="2"/>
        <v>0</v>
      </c>
      <c r="D15" s="35">
        <v>4.5</v>
      </c>
      <c r="E15" s="49">
        <f t="shared" si="4"/>
        <v>3</v>
      </c>
      <c r="F15" s="37" t="s">
        <v>11</v>
      </c>
      <c r="G15" s="50">
        <v>0</v>
      </c>
      <c r="H15" s="37" t="s">
        <v>8</v>
      </c>
      <c r="I15" s="49">
        <f>$I$9</f>
        <v>0</v>
      </c>
      <c r="J15" s="44">
        <f t="shared" si="3"/>
        <v>3</v>
      </c>
      <c r="K15" s="44">
        <f t="shared" si="5"/>
        <v>3</v>
      </c>
      <c r="L15" s="44">
        <v>0</v>
      </c>
      <c r="M15" s="18"/>
      <c r="N15" s="15">
        <f t="shared" si="6"/>
        <v>3</v>
      </c>
      <c r="O15" s="15">
        <f t="shared" si="7"/>
        <v>4</v>
      </c>
      <c r="P15" s="15">
        <f t="shared" si="8"/>
        <v>5</v>
      </c>
      <c r="R15" s="1"/>
      <c r="S15" s="1"/>
    </row>
    <row r="16" spans="1:50">
      <c r="A16" s="17" t="str">
        <f t="shared" si="0"/>
        <v>Thallium</v>
      </c>
      <c r="B16" s="7">
        <f t="shared" si="1"/>
        <v>2</v>
      </c>
      <c r="C16" s="43">
        <f t="shared" si="2"/>
        <v>0</v>
      </c>
      <c r="D16" s="35">
        <v>4.5</v>
      </c>
      <c r="E16" s="49">
        <f t="shared" si="4"/>
        <v>3</v>
      </c>
      <c r="F16" s="37" t="s">
        <v>11</v>
      </c>
      <c r="G16" s="43">
        <f>G15</f>
        <v>0</v>
      </c>
      <c r="H16" s="37" t="s">
        <v>7</v>
      </c>
      <c r="I16" s="49">
        <f>$I$10</f>
        <v>0</v>
      </c>
      <c r="J16" s="44">
        <f t="shared" si="3"/>
        <v>3</v>
      </c>
      <c r="K16" s="44">
        <f t="shared" si="5"/>
        <v>3</v>
      </c>
      <c r="L16" s="44">
        <v>0</v>
      </c>
      <c r="M16" s="18"/>
      <c r="N16" s="15">
        <f t="shared" si="6"/>
        <v>3</v>
      </c>
      <c r="O16" s="15">
        <f t="shared" si="7"/>
        <v>4</v>
      </c>
      <c r="P16" s="15">
        <f t="shared" si="8"/>
        <v>5</v>
      </c>
      <c r="R16" s="1"/>
      <c r="S16" s="1"/>
    </row>
    <row r="17" spans="1:19">
      <c r="A17" s="17" t="str">
        <f t="shared" si="0"/>
        <v>Thallium</v>
      </c>
      <c r="B17" s="7">
        <f t="shared" si="1"/>
        <v>2</v>
      </c>
      <c r="C17" s="43">
        <f t="shared" si="2"/>
        <v>0</v>
      </c>
      <c r="D17" s="35">
        <v>4.5</v>
      </c>
      <c r="E17" s="49">
        <f t="shared" si="4"/>
        <v>3</v>
      </c>
      <c r="F17" s="37" t="s">
        <v>11</v>
      </c>
      <c r="G17" s="43">
        <f>G15</f>
        <v>0</v>
      </c>
      <c r="H17" s="37" t="s">
        <v>6</v>
      </c>
      <c r="I17" s="49">
        <f>$I$11</f>
        <v>1</v>
      </c>
      <c r="J17" s="44">
        <f t="shared" si="3"/>
        <v>4</v>
      </c>
      <c r="K17" s="44">
        <f t="shared" si="5"/>
        <v>2</v>
      </c>
      <c r="L17" s="44">
        <v>0</v>
      </c>
      <c r="M17" s="18"/>
      <c r="N17" s="15">
        <f t="shared" si="6"/>
        <v>2</v>
      </c>
      <c r="O17" s="15">
        <f t="shared" si="7"/>
        <v>3</v>
      </c>
      <c r="P17" s="15">
        <f t="shared" si="8"/>
        <v>4</v>
      </c>
      <c r="R17" s="1"/>
      <c r="S17" s="1"/>
    </row>
    <row r="18" spans="1:19" ht="10.5">
      <c r="A18" s="17" t="str">
        <f t="shared" si="0"/>
        <v>Thallium</v>
      </c>
      <c r="B18" s="7">
        <f t="shared" si="1"/>
        <v>2</v>
      </c>
      <c r="C18" s="43">
        <f t="shared" si="2"/>
        <v>0</v>
      </c>
      <c r="D18" s="35">
        <v>4.5</v>
      </c>
      <c r="E18" s="49">
        <f t="shared" si="4"/>
        <v>3</v>
      </c>
      <c r="F18" s="37" t="s">
        <v>12</v>
      </c>
      <c r="G18" s="50">
        <v>0</v>
      </c>
      <c r="H18" s="37" t="s">
        <v>8</v>
      </c>
      <c r="I18" s="49">
        <f>$I$9</f>
        <v>0</v>
      </c>
      <c r="J18" s="44">
        <f t="shared" si="3"/>
        <v>3</v>
      </c>
      <c r="K18" s="44">
        <f t="shared" si="5"/>
        <v>3</v>
      </c>
      <c r="L18" s="44">
        <v>0</v>
      </c>
      <c r="M18" s="18"/>
      <c r="N18" s="15">
        <f t="shared" si="6"/>
        <v>3</v>
      </c>
      <c r="O18" s="15">
        <f t="shared" si="7"/>
        <v>4</v>
      </c>
      <c r="P18" s="15">
        <f t="shared" si="8"/>
        <v>5</v>
      </c>
      <c r="R18" s="1"/>
      <c r="S18" s="1"/>
    </row>
    <row r="19" spans="1:19">
      <c r="A19" s="17" t="str">
        <f t="shared" si="0"/>
        <v>Thallium</v>
      </c>
      <c r="B19" s="7">
        <f t="shared" si="1"/>
        <v>2</v>
      </c>
      <c r="C19" s="43">
        <f t="shared" si="2"/>
        <v>0</v>
      </c>
      <c r="D19" s="35">
        <v>4.5</v>
      </c>
      <c r="E19" s="49">
        <f t="shared" si="4"/>
        <v>3</v>
      </c>
      <c r="F19" s="37" t="s">
        <v>12</v>
      </c>
      <c r="G19" s="43">
        <f>G18</f>
        <v>0</v>
      </c>
      <c r="H19" s="37" t="s">
        <v>7</v>
      </c>
      <c r="I19" s="49">
        <f>$I$10</f>
        <v>0</v>
      </c>
      <c r="J19" s="44">
        <f t="shared" si="3"/>
        <v>3</v>
      </c>
      <c r="K19" s="44">
        <f t="shared" si="5"/>
        <v>3</v>
      </c>
      <c r="L19" s="44">
        <v>0</v>
      </c>
      <c r="M19" s="18"/>
      <c r="N19" s="15">
        <f t="shared" si="6"/>
        <v>3</v>
      </c>
      <c r="O19" s="15">
        <f t="shared" si="7"/>
        <v>4</v>
      </c>
      <c r="P19" s="15">
        <f t="shared" si="8"/>
        <v>5</v>
      </c>
      <c r="R19" s="1"/>
      <c r="S19" s="1"/>
    </row>
    <row r="20" spans="1:19" ht="10.5" thickBot="1">
      <c r="A20" s="17" t="str">
        <f t="shared" si="0"/>
        <v>Thallium</v>
      </c>
      <c r="B20" s="7">
        <f t="shared" si="1"/>
        <v>2</v>
      </c>
      <c r="C20" s="43">
        <f t="shared" si="2"/>
        <v>0</v>
      </c>
      <c r="D20" s="35">
        <v>4.5</v>
      </c>
      <c r="E20" s="49">
        <f t="shared" si="4"/>
        <v>3</v>
      </c>
      <c r="F20" s="37" t="s">
        <v>12</v>
      </c>
      <c r="G20" s="43">
        <f>G18</f>
        <v>0</v>
      </c>
      <c r="H20" s="37" t="s">
        <v>6</v>
      </c>
      <c r="I20" s="49">
        <f>$I$11</f>
        <v>1</v>
      </c>
      <c r="J20" s="44">
        <f t="shared" si="3"/>
        <v>4</v>
      </c>
      <c r="K20" s="44">
        <f t="shared" si="5"/>
        <v>2</v>
      </c>
      <c r="L20" s="44">
        <v>0</v>
      </c>
      <c r="M20" s="18"/>
      <c r="N20" s="15">
        <f t="shared" si="6"/>
        <v>2</v>
      </c>
      <c r="O20" s="15">
        <f t="shared" si="7"/>
        <v>3</v>
      </c>
      <c r="P20" s="15">
        <f t="shared" si="8"/>
        <v>4</v>
      </c>
      <c r="R20" s="1"/>
      <c r="S20" s="1"/>
    </row>
    <row r="21" spans="1:19" ht="35.15" customHeight="1" thickTop="1">
      <c r="A21" s="28" t="s">
        <v>0</v>
      </c>
      <c r="B21" s="29" t="s">
        <v>21</v>
      </c>
      <c r="C21" s="42" t="s">
        <v>3</v>
      </c>
      <c r="D21" s="34" t="s">
        <v>1</v>
      </c>
      <c r="E21" s="47" t="s">
        <v>16</v>
      </c>
      <c r="F21" s="36" t="s">
        <v>4</v>
      </c>
      <c r="G21" s="42" t="s">
        <v>18</v>
      </c>
      <c r="H21" s="36" t="s">
        <v>5</v>
      </c>
      <c r="I21" s="47" t="s">
        <v>17</v>
      </c>
      <c r="J21" s="42" t="s">
        <v>24</v>
      </c>
      <c r="K21" s="42" t="s">
        <v>20</v>
      </c>
      <c r="L21" s="42" t="s">
        <v>41</v>
      </c>
      <c r="M21" s="30"/>
      <c r="N21" s="31" t="s">
        <v>13</v>
      </c>
      <c r="O21" s="31" t="s">
        <v>14</v>
      </c>
      <c r="P21" s="31" t="s">
        <v>15</v>
      </c>
      <c r="R21" s="1"/>
      <c r="S21" s="1"/>
    </row>
    <row r="22" spans="1:19" ht="10.5">
      <c r="A22" s="17" t="str">
        <f t="shared" ref="A22:A33" si="9">$B$3</f>
        <v>Thallium</v>
      </c>
      <c r="B22" s="7">
        <f t="shared" ref="B22:B33" si="10">$C$6</f>
        <v>2</v>
      </c>
      <c r="C22" s="44">
        <f t="shared" ref="C22:C33" si="11">5*(B22-$B$4)/($B$5-$B$4)</f>
        <v>0</v>
      </c>
      <c r="D22" s="35">
        <v>5</v>
      </c>
      <c r="E22" s="48">
        <v>3</v>
      </c>
      <c r="F22" s="37" t="s">
        <v>9</v>
      </c>
      <c r="G22" s="43">
        <f t="shared" ref="G22:G33" si="12">G9</f>
        <v>0</v>
      </c>
      <c r="H22" s="37" t="s">
        <v>8</v>
      </c>
      <c r="I22" s="49">
        <f t="shared" ref="I22:I33" si="13">I9</f>
        <v>0</v>
      </c>
      <c r="J22" s="44">
        <f t="shared" ref="J22:J33" si="14">E22+G22+I22</f>
        <v>3</v>
      </c>
      <c r="K22" s="44">
        <f>6-J22</f>
        <v>3</v>
      </c>
      <c r="L22" s="44">
        <v>0</v>
      </c>
      <c r="M22" s="18"/>
      <c r="N22" s="15">
        <f>C22+K22+L22</f>
        <v>3</v>
      </c>
      <c r="O22" s="15">
        <f>C22+K22+L22+1</f>
        <v>4</v>
      </c>
      <c r="P22" s="15">
        <f>C22+K22+L22+2</f>
        <v>5</v>
      </c>
      <c r="R22" s="1"/>
      <c r="S22" s="1"/>
    </row>
    <row r="23" spans="1:19">
      <c r="A23" s="17" t="str">
        <f t="shared" si="9"/>
        <v>Thallium</v>
      </c>
      <c r="B23" s="7">
        <f t="shared" si="10"/>
        <v>2</v>
      </c>
      <c r="C23" s="44">
        <f t="shared" si="11"/>
        <v>0</v>
      </c>
      <c r="D23" s="35">
        <v>5</v>
      </c>
      <c r="E23" s="49">
        <f t="shared" ref="E23:E33" si="15">E22</f>
        <v>3</v>
      </c>
      <c r="F23" s="37" t="s">
        <v>9</v>
      </c>
      <c r="G23" s="43">
        <f t="shared" si="12"/>
        <v>0</v>
      </c>
      <c r="H23" s="37" t="s">
        <v>7</v>
      </c>
      <c r="I23" s="49">
        <f t="shared" si="13"/>
        <v>0</v>
      </c>
      <c r="J23" s="44">
        <f t="shared" si="14"/>
        <v>3</v>
      </c>
      <c r="K23" s="44">
        <f t="shared" ref="K23:K33" si="16">6-J23</f>
        <v>3</v>
      </c>
      <c r="L23" s="44">
        <v>0</v>
      </c>
      <c r="M23" s="18"/>
      <c r="N23" s="15">
        <f t="shared" ref="N23:N33" si="17">C23+K23+L23</f>
        <v>3</v>
      </c>
      <c r="O23" s="15">
        <f t="shared" ref="O23:O33" si="18">C23+K23+L23+1</f>
        <v>4</v>
      </c>
      <c r="P23" s="15">
        <f t="shared" ref="P23:P33" si="19">C23+K23+L23+2</f>
        <v>5</v>
      </c>
      <c r="R23" s="1"/>
      <c r="S23" s="1"/>
    </row>
    <row r="24" spans="1:19">
      <c r="A24" s="17" t="str">
        <f t="shared" si="9"/>
        <v>Thallium</v>
      </c>
      <c r="B24" s="7">
        <f t="shared" si="10"/>
        <v>2</v>
      </c>
      <c r="C24" s="44">
        <f t="shared" si="11"/>
        <v>0</v>
      </c>
      <c r="D24" s="35">
        <v>5</v>
      </c>
      <c r="E24" s="49">
        <f t="shared" si="15"/>
        <v>3</v>
      </c>
      <c r="F24" s="37" t="s">
        <v>9</v>
      </c>
      <c r="G24" s="43">
        <f t="shared" si="12"/>
        <v>0</v>
      </c>
      <c r="H24" s="37" t="s">
        <v>6</v>
      </c>
      <c r="I24" s="49">
        <f t="shared" si="13"/>
        <v>1</v>
      </c>
      <c r="J24" s="44">
        <f t="shared" si="14"/>
        <v>4</v>
      </c>
      <c r="K24" s="44">
        <f t="shared" si="16"/>
        <v>2</v>
      </c>
      <c r="L24" s="44">
        <v>0</v>
      </c>
      <c r="M24" s="18"/>
      <c r="N24" s="15">
        <f t="shared" si="17"/>
        <v>2</v>
      </c>
      <c r="O24" s="15">
        <f t="shared" si="18"/>
        <v>3</v>
      </c>
      <c r="P24" s="15">
        <f t="shared" si="19"/>
        <v>4</v>
      </c>
      <c r="R24" s="1"/>
      <c r="S24" s="1"/>
    </row>
    <row r="25" spans="1:19">
      <c r="A25" s="17" t="str">
        <f t="shared" si="9"/>
        <v>Thallium</v>
      </c>
      <c r="B25" s="7">
        <f t="shared" si="10"/>
        <v>2</v>
      </c>
      <c r="C25" s="44">
        <f t="shared" si="11"/>
        <v>0</v>
      </c>
      <c r="D25" s="35">
        <v>5</v>
      </c>
      <c r="E25" s="49">
        <f t="shared" si="15"/>
        <v>3</v>
      </c>
      <c r="F25" s="37" t="s">
        <v>10</v>
      </c>
      <c r="G25" s="43">
        <f t="shared" si="12"/>
        <v>0</v>
      </c>
      <c r="H25" s="37" t="s">
        <v>8</v>
      </c>
      <c r="I25" s="49">
        <f t="shared" si="13"/>
        <v>0</v>
      </c>
      <c r="J25" s="44">
        <f t="shared" si="14"/>
        <v>3</v>
      </c>
      <c r="K25" s="44">
        <f t="shared" si="16"/>
        <v>3</v>
      </c>
      <c r="L25" s="44">
        <v>0</v>
      </c>
      <c r="M25" s="18"/>
      <c r="N25" s="15">
        <f t="shared" si="17"/>
        <v>3</v>
      </c>
      <c r="O25" s="15">
        <f t="shared" si="18"/>
        <v>4</v>
      </c>
      <c r="P25" s="15">
        <f t="shared" si="19"/>
        <v>5</v>
      </c>
      <c r="R25" s="9"/>
      <c r="S25" s="9"/>
    </row>
    <row r="26" spans="1:19">
      <c r="A26" s="17" t="str">
        <f t="shared" si="9"/>
        <v>Thallium</v>
      </c>
      <c r="B26" s="7">
        <f t="shared" si="10"/>
        <v>2</v>
      </c>
      <c r="C26" s="44">
        <f t="shared" si="11"/>
        <v>0</v>
      </c>
      <c r="D26" s="35">
        <v>5</v>
      </c>
      <c r="E26" s="49">
        <f t="shared" si="15"/>
        <v>3</v>
      </c>
      <c r="F26" s="37" t="s">
        <v>10</v>
      </c>
      <c r="G26" s="43">
        <f t="shared" si="12"/>
        <v>0</v>
      </c>
      <c r="H26" s="37" t="s">
        <v>7</v>
      </c>
      <c r="I26" s="49">
        <f t="shared" si="13"/>
        <v>0</v>
      </c>
      <c r="J26" s="44">
        <f t="shared" si="14"/>
        <v>3</v>
      </c>
      <c r="K26" s="44">
        <f t="shared" si="16"/>
        <v>3</v>
      </c>
      <c r="L26" s="44">
        <v>0</v>
      </c>
      <c r="M26" s="18"/>
      <c r="N26" s="15">
        <f t="shared" si="17"/>
        <v>3</v>
      </c>
      <c r="O26" s="15">
        <f t="shared" si="18"/>
        <v>4</v>
      </c>
      <c r="P26" s="15">
        <f t="shared" si="19"/>
        <v>5</v>
      </c>
      <c r="R26" s="9"/>
      <c r="S26" s="9"/>
    </row>
    <row r="27" spans="1:19">
      <c r="A27" s="17" t="str">
        <f t="shared" si="9"/>
        <v>Thallium</v>
      </c>
      <c r="B27" s="7">
        <f t="shared" si="10"/>
        <v>2</v>
      </c>
      <c r="C27" s="44">
        <f t="shared" si="11"/>
        <v>0</v>
      </c>
      <c r="D27" s="35">
        <v>5</v>
      </c>
      <c r="E27" s="49">
        <f t="shared" si="15"/>
        <v>3</v>
      </c>
      <c r="F27" s="37" t="s">
        <v>10</v>
      </c>
      <c r="G27" s="43">
        <f t="shared" si="12"/>
        <v>0</v>
      </c>
      <c r="H27" s="37" t="s">
        <v>6</v>
      </c>
      <c r="I27" s="49">
        <f t="shared" si="13"/>
        <v>1</v>
      </c>
      <c r="J27" s="44">
        <f t="shared" si="14"/>
        <v>4</v>
      </c>
      <c r="K27" s="44">
        <f t="shared" si="16"/>
        <v>2</v>
      </c>
      <c r="L27" s="44">
        <v>0</v>
      </c>
      <c r="M27" s="18"/>
      <c r="N27" s="15">
        <f t="shared" si="17"/>
        <v>2</v>
      </c>
      <c r="O27" s="15">
        <f t="shared" si="18"/>
        <v>3</v>
      </c>
      <c r="P27" s="15">
        <f t="shared" si="19"/>
        <v>4</v>
      </c>
      <c r="R27" s="9"/>
      <c r="S27" s="9"/>
    </row>
    <row r="28" spans="1:19">
      <c r="A28" s="17" t="str">
        <f t="shared" si="9"/>
        <v>Thallium</v>
      </c>
      <c r="B28" s="7">
        <f t="shared" si="10"/>
        <v>2</v>
      </c>
      <c r="C28" s="44">
        <f t="shared" si="11"/>
        <v>0</v>
      </c>
      <c r="D28" s="35">
        <v>5</v>
      </c>
      <c r="E28" s="49">
        <f t="shared" si="15"/>
        <v>3</v>
      </c>
      <c r="F28" s="37" t="s">
        <v>11</v>
      </c>
      <c r="G28" s="43">
        <f t="shared" si="12"/>
        <v>0</v>
      </c>
      <c r="H28" s="37" t="s">
        <v>8</v>
      </c>
      <c r="I28" s="49">
        <f t="shared" si="13"/>
        <v>0</v>
      </c>
      <c r="J28" s="44">
        <f t="shared" si="14"/>
        <v>3</v>
      </c>
      <c r="K28" s="44">
        <f t="shared" si="16"/>
        <v>3</v>
      </c>
      <c r="L28" s="44">
        <v>0</v>
      </c>
      <c r="M28" s="18"/>
      <c r="N28" s="15">
        <f t="shared" si="17"/>
        <v>3</v>
      </c>
      <c r="O28" s="15">
        <f t="shared" si="18"/>
        <v>4</v>
      </c>
      <c r="P28" s="15">
        <f t="shared" si="19"/>
        <v>5</v>
      </c>
      <c r="R28" s="9"/>
      <c r="S28" s="9"/>
    </row>
    <row r="29" spans="1:19">
      <c r="A29" s="17" t="str">
        <f t="shared" si="9"/>
        <v>Thallium</v>
      </c>
      <c r="B29" s="7">
        <f t="shared" si="10"/>
        <v>2</v>
      </c>
      <c r="C29" s="44">
        <f t="shared" si="11"/>
        <v>0</v>
      </c>
      <c r="D29" s="35">
        <v>5</v>
      </c>
      <c r="E29" s="49">
        <f t="shared" si="15"/>
        <v>3</v>
      </c>
      <c r="F29" s="37" t="s">
        <v>11</v>
      </c>
      <c r="G29" s="43">
        <f t="shared" si="12"/>
        <v>0</v>
      </c>
      <c r="H29" s="37" t="s">
        <v>7</v>
      </c>
      <c r="I29" s="49">
        <f t="shared" si="13"/>
        <v>0</v>
      </c>
      <c r="J29" s="44">
        <f t="shared" si="14"/>
        <v>3</v>
      </c>
      <c r="K29" s="44">
        <f t="shared" si="16"/>
        <v>3</v>
      </c>
      <c r="L29" s="44">
        <v>0</v>
      </c>
      <c r="M29" s="18"/>
      <c r="N29" s="15">
        <f t="shared" si="17"/>
        <v>3</v>
      </c>
      <c r="O29" s="15">
        <f t="shared" si="18"/>
        <v>4</v>
      </c>
      <c r="P29" s="15">
        <f t="shared" si="19"/>
        <v>5</v>
      </c>
      <c r="R29" s="9"/>
      <c r="S29" s="9"/>
    </row>
    <row r="30" spans="1:19">
      <c r="A30" s="17" t="str">
        <f t="shared" si="9"/>
        <v>Thallium</v>
      </c>
      <c r="B30" s="7">
        <f t="shared" si="10"/>
        <v>2</v>
      </c>
      <c r="C30" s="44">
        <f t="shared" si="11"/>
        <v>0</v>
      </c>
      <c r="D30" s="35">
        <v>5</v>
      </c>
      <c r="E30" s="49">
        <f t="shared" si="15"/>
        <v>3</v>
      </c>
      <c r="F30" s="37" t="s">
        <v>11</v>
      </c>
      <c r="G30" s="43">
        <f t="shared" si="12"/>
        <v>0</v>
      </c>
      <c r="H30" s="37" t="s">
        <v>6</v>
      </c>
      <c r="I30" s="49">
        <f t="shared" si="13"/>
        <v>1</v>
      </c>
      <c r="J30" s="44">
        <f t="shared" si="14"/>
        <v>4</v>
      </c>
      <c r="K30" s="44">
        <f t="shared" si="16"/>
        <v>2</v>
      </c>
      <c r="L30" s="44">
        <v>0</v>
      </c>
      <c r="M30" s="18"/>
      <c r="N30" s="15">
        <f t="shared" si="17"/>
        <v>2</v>
      </c>
      <c r="O30" s="15">
        <f t="shared" si="18"/>
        <v>3</v>
      </c>
      <c r="P30" s="15">
        <f t="shared" si="19"/>
        <v>4</v>
      </c>
      <c r="R30" s="9"/>
      <c r="S30" s="9"/>
    </row>
    <row r="31" spans="1:19">
      <c r="A31" s="17" t="str">
        <f t="shared" si="9"/>
        <v>Thallium</v>
      </c>
      <c r="B31" s="7">
        <f t="shared" si="10"/>
        <v>2</v>
      </c>
      <c r="C31" s="44">
        <f t="shared" si="11"/>
        <v>0</v>
      </c>
      <c r="D31" s="35">
        <v>5</v>
      </c>
      <c r="E31" s="49">
        <f t="shared" si="15"/>
        <v>3</v>
      </c>
      <c r="F31" s="37" t="s">
        <v>12</v>
      </c>
      <c r="G31" s="43">
        <f t="shared" si="12"/>
        <v>0</v>
      </c>
      <c r="H31" s="37" t="s">
        <v>8</v>
      </c>
      <c r="I31" s="49">
        <f t="shared" si="13"/>
        <v>0</v>
      </c>
      <c r="J31" s="44">
        <f t="shared" si="14"/>
        <v>3</v>
      </c>
      <c r="K31" s="44">
        <f t="shared" si="16"/>
        <v>3</v>
      </c>
      <c r="L31" s="44">
        <v>0</v>
      </c>
      <c r="M31" s="18"/>
      <c r="N31" s="15">
        <f t="shared" si="17"/>
        <v>3</v>
      </c>
      <c r="O31" s="15">
        <f t="shared" si="18"/>
        <v>4</v>
      </c>
      <c r="P31" s="15">
        <f t="shared" si="19"/>
        <v>5</v>
      </c>
      <c r="R31" s="9"/>
      <c r="S31" s="9"/>
    </row>
    <row r="32" spans="1:19">
      <c r="A32" s="17" t="str">
        <f t="shared" si="9"/>
        <v>Thallium</v>
      </c>
      <c r="B32" s="7">
        <f t="shared" si="10"/>
        <v>2</v>
      </c>
      <c r="C32" s="44">
        <f t="shared" si="11"/>
        <v>0</v>
      </c>
      <c r="D32" s="35">
        <v>5</v>
      </c>
      <c r="E32" s="49">
        <f t="shared" si="15"/>
        <v>3</v>
      </c>
      <c r="F32" s="37" t="s">
        <v>12</v>
      </c>
      <c r="G32" s="43">
        <f t="shared" si="12"/>
        <v>0</v>
      </c>
      <c r="H32" s="37" t="s">
        <v>7</v>
      </c>
      <c r="I32" s="49">
        <f t="shared" si="13"/>
        <v>0</v>
      </c>
      <c r="J32" s="44">
        <f t="shared" si="14"/>
        <v>3</v>
      </c>
      <c r="K32" s="44">
        <f t="shared" si="16"/>
        <v>3</v>
      </c>
      <c r="L32" s="44">
        <v>0</v>
      </c>
      <c r="M32" s="18"/>
      <c r="N32" s="15">
        <f t="shared" si="17"/>
        <v>3</v>
      </c>
      <c r="O32" s="15">
        <f t="shared" si="18"/>
        <v>4</v>
      </c>
      <c r="P32" s="15">
        <f t="shared" si="19"/>
        <v>5</v>
      </c>
      <c r="R32" s="9"/>
      <c r="S32" s="9"/>
    </row>
    <row r="33" spans="1:19" ht="10.5" thickBot="1">
      <c r="A33" s="17" t="str">
        <f t="shared" si="9"/>
        <v>Thallium</v>
      </c>
      <c r="B33" s="7">
        <f t="shared" si="10"/>
        <v>2</v>
      </c>
      <c r="C33" s="44">
        <f t="shared" si="11"/>
        <v>0</v>
      </c>
      <c r="D33" s="35">
        <v>5</v>
      </c>
      <c r="E33" s="49">
        <f t="shared" si="15"/>
        <v>3</v>
      </c>
      <c r="F33" s="37" t="s">
        <v>12</v>
      </c>
      <c r="G33" s="43">
        <f t="shared" si="12"/>
        <v>0</v>
      </c>
      <c r="H33" s="37" t="s">
        <v>6</v>
      </c>
      <c r="I33" s="49">
        <f t="shared" si="13"/>
        <v>1</v>
      </c>
      <c r="J33" s="44">
        <f t="shared" si="14"/>
        <v>4</v>
      </c>
      <c r="K33" s="44">
        <f t="shared" si="16"/>
        <v>2</v>
      </c>
      <c r="L33" s="44">
        <v>0</v>
      </c>
      <c r="M33" s="18"/>
      <c r="N33" s="15">
        <f t="shared" si="17"/>
        <v>2</v>
      </c>
      <c r="O33" s="15">
        <f t="shared" si="18"/>
        <v>3</v>
      </c>
      <c r="P33" s="15">
        <f t="shared" si="19"/>
        <v>4</v>
      </c>
      <c r="R33" s="9"/>
      <c r="S33" s="9"/>
    </row>
    <row r="34" spans="1:19" ht="35.15" customHeight="1" thickTop="1">
      <c r="A34" s="28" t="s">
        <v>0</v>
      </c>
      <c r="B34" s="29" t="s">
        <v>21</v>
      </c>
      <c r="C34" s="42" t="s">
        <v>3</v>
      </c>
      <c r="D34" s="34" t="s">
        <v>1</v>
      </c>
      <c r="E34" s="47" t="s">
        <v>16</v>
      </c>
      <c r="F34" s="36" t="s">
        <v>4</v>
      </c>
      <c r="G34" s="42" t="s">
        <v>18</v>
      </c>
      <c r="H34" s="36" t="s">
        <v>5</v>
      </c>
      <c r="I34" s="47" t="s">
        <v>17</v>
      </c>
      <c r="J34" s="42" t="s">
        <v>24</v>
      </c>
      <c r="K34" s="42" t="s">
        <v>20</v>
      </c>
      <c r="L34" s="42" t="s">
        <v>41</v>
      </c>
      <c r="M34" s="30"/>
      <c r="N34" s="31" t="s">
        <v>13</v>
      </c>
      <c r="O34" s="31" t="s">
        <v>14</v>
      </c>
      <c r="P34" s="31" t="s">
        <v>15</v>
      </c>
      <c r="R34" s="1"/>
      <c r="S34" s="1"/>
    </row>
    <row r="35" spans="1:19" ht="10.5">
      <c r="A35" s="17" t="str">
        <f t="shared" ref="A35:A46" si="20">$B$3</f>
        <v>Thallium</v>
      </c>
      <c r="B35" s="7">
        <f t="shared" ref="B35:B46" si="21">$C$6</f>
        <v>2</v>
      </c>
      <c r="C35" s="44">
        <f t="shared" ref="C35:C46" si="22">5*(B35-$B$4)/($B$5-$B$4)</f>
        <v>0</v>
      </c>
      <c r="D35" s="35">
        <v>5.5</v>
      </c>
      <c r="E35" s="48">
        <v>4</v>
      </c>
      <c r="F35" s="37" t="s">
        <v>9</v>
      </c>
      <c r="G35" s="43">
        <f t="shared" ref="G35:G46" si="23">G22</f>
        <v>0</v>
      </c>
      <c r="H35" s="37" t="s">
        <v>8</v>
      </c>
      <c r="I35" s="49">
        <f t="shared" ref="I35:I46" si="24">I22</f>
        <v>0</v>
      </c>
      <c r="J35" s="44">
        <f t="shared" ref="J35:J46" si="25">E35+G35+I35</f>
        <v>4</v>
      </c>
      <c r="K35" s="44">
        <f>6-J35</f>
        <v>2</v>
      </c>
      <c r="L35" s="44">
        <v>0</v>
      </c>
      <c r="M35" s="18"/>
      <c r="N35" s="15">
        <f>C35+K35+L35</f>
        <v>2</v>
      </c>
      <c r="O35" s="15">
        <f>C35+K35+L35+1</f>
        <v>3</v>
      </c>
      <c r="P35" s="15">
        <f>C35+K35+L35+2</f>
        <v>4</v>
      </c>
      <c r="R35" s="9"/>
      <c r="S35" s="9"/>
    </row>
    <row r="36" spans="1:19">
      <c r="A36" s="17" t="str">
        <f t="shared" si="20"/>
        <v>Thallium</v>
      </c>
      <c r="B36" s="7">
        <f t="shared" si="21"/>
        <v>2</v>
      </c>
      <c r="C36" s="44">
        <f t="shared" si="22"/>
        <v>0</v>
      </c>
      <c r="D36" s="35">
        <v>5.5</v>
      </c>
      <c r="E36" s="49">
        <f t="shared" ref="E36:E46" si="26">E35</f>
        <v>4</v>
      </c>
      <c r="F36" s="37" t="s">
        <v>9</v>
      </c>
      <c r="G36" s="43">
        <f t="shared" si="23"/>
        <v>0</v>
      </c>
      <c r="H36" s="37" t="s">
        <v>7</v>
      </c>
      <c r="I36" s="49">
        <f t="shared" si="24"/>
        <v>0</v>
      </c>
      <c r="J36" s="44">
        <f t="shared" si="25"/>
        <v>4</v>
      </c>
      <c r="K36" s="44">
        <f t="shared" ref="K36:K46" si="27">6-J36</f>
        <v>2</v>
      </c>
      <c r="L36" s="44">
        <v>0</v>
      </c>
      <c r="M36" s="18"/>
      <c r="N36" s="15">
        <f t="shared" ref="N36:N46" si="28">C36+K36+L36</f>
        <v>2</v>
      </c>
      <c r="O36" s="15">
        <f t="shared" ref="O36:O46" si="29">C36+K36+L36+1</f>
        <v>3</v>
      </c>
      <c r="P36" s="15">
        <f t="shared" ref="P36:P46" si="30">C36+K36+L36+2</f>
        <v>4</v>
      </c>
      <c r="R36" s="9"/>
      <c r="S36" s="9"/>
    </row>
    <row r="37" spans="1:19">
      <c r="A37" s="17" t="str">
        <f t="shared" si="20"/>
        <v>Thallium</v>
      </c>
      <c r="B37" s="7">
        <f t="shared" si="21"/>
        <v>2</v>
      </c>
      <c r="C37" s="44">
        <f t="shared" si="22"/>
        <v>0</v>
      </c>
      <c r="D37" s="35">
        <v>5.5</v>
      </c>
      <c r="E37" s="49">
        <f t="shared" si="26"/>
        <v>4</v>
      </c>
      <c r="F37" s="37" t="s">
        <v>9</v>
      </c>
      <c r="G37" s="43">
        <f t="shared" si="23"/>
        <v>0</v>
      </c>
      <c r="H37" s="37" t="s">
        <v>6</v>
      </c>
      <c r="I37" s="49">
        <f t="shared" si="24"/>
        <v>1</v>
      </c>
      <c r="J37" s="44">
        <f t="shared" si="25"/>
        <v>5</v>
      </c>
      <c r="K37" s="44">
        <f t="shared" si="27"/>
        <v>1</v>
      </c>
      <c r="L37" s="44">
        <v>0</v>
      </c>
      <c r="M37" s="18"/>
      <c r="N37" s="15">
        <f t="shared" si="28"/>
        <v>1</v>
      </c>
      <c r="O37" s="15">
        <f t="shared" si="29"/>
        <v>2</v>
      </c>
      <c r="P37" s="15">
        <f t="shared" si="30"/>
        <v>3</v>
      </c>
      <c r="R37" s="9"/>
      <c r="S37" s="9"/>
    </row>
    <row r="38" spans="1:19">
      <c r="A38" s="17" t="str">
        <f t="shared" si="20"/>
        <v>Thallium</v>
      </c>
      <c r="B38" s="7">
        <f t="shared" si="21"/>
        <v>2</v>
      </c>
      <c r="C38" s="44">
        <f t="shared" si="22"/>
        <v>0</v>
      </c>
      <c r="D38" s="35">
        <v>5.5</v>
      </c>
      <c r="E38" s="49">
        <f t="shared" si="26"/>
        <v>4</v>
      </c>
      <c r="F38" s="37" t="s">
        <v>10</v>
      </c>
      <c r="G38" s="43">
        <f t="shared" si="23"/>
        <v>0</v>
      </c>
      <c r="H38" s="37" t="s">
        <v>8</v>
      </c>
      <c r="I38" s="49">
        <f t="shared" si="24"/>
        <v>0</v>
      </c>
      <c r="J38" s="44">
        <f t="shared" si="25"/>
        <v>4</v>
      </c>
      <c r="K38" s="44">
        <f t="shared" si="27"/>
        <v>2</v>
      </c>
      <c r="L38" s="44">
        <v>0</v>
      </c>
      <c r="M38" s="18"/>
      <c r="N38" s="15">
        <f t="shared" si="28"/>
        <v>2</v>
      </c>
      <c r="O38" s="15">
        <f t="shared" si="29"/>
        <v>3</v>
      </c>
      <c r="P38" s="15">
        <f t="shared" si="30"/>
        <v>4</v>
      </c>
      <c r="R38" s="9"/>
      <c r="S38" s="9"/>
    </row>
    <row r="39" spans="1:19">
      <c r="A39" s="17" t="str">
        <f t="shared" si="20"/>
        <v>Thallium</v>
      </c>
      <c r="B39" s="7">
        <f t="shared" si="21"/>
        <v>2</v>
      </c>
      <c r="C39" s="44">
        <f t="shared" si="22"/>
        <v>0</v>
      </c>
      <c r="D39" s="35">
        <v>5.5</v>
      </c>
      <c r="E39" s="49">
        <f t="shared" si="26"/>
        <v>4</v>
      </c>
      <c r="F39" s="37" t="s">
        <v>10</v>
      </c>
      <c r="G39" s="43">
        <f t="shared" si="23"/>
        <v>0</v>
      </c>
      <c r="H39" s="37" t="s">
        <v>7</v>
      </c>
      <c r="I39" s="49">
        <f t="shared" si="24"/>
        <v>0</v>
      </c>
      <c r="J39" s="44">
        <f t="shared" si="25"/>
        <v>4</v>
      </c>
      <c r="K39" s="44">
        <f t="shared" si="27"/>
        <v>2</v>
      </c>
      <c r="L39" s="44">
        <v>0</v>
      </c>
      <c r="M39" s="18"/>
      <c r="N39" s="15">
        <f t="shared" si="28"/>
        <v>2</v>
      </c>
      <c r="O39" s="15">
        <f t="shared" si="29"/>
        <v>3</v>
      </c>
      <c r="P39" s="15">
        <f t="shared" si="30"/>
        <v>4</v>
      </c>
      <c r="R39" s="9"/>
      <c r="S39" s="9"/>
    </row>
    <row r="40" spans="1:19">
      <c r="A40" s="17" t="str">
        <f t="shared" si="20"/>
        <v>Thallium</v>
      </c>
      <c r="B40" s="7">
        <f t="shared" si="21"/>
        <v>2</v>
      </c>
      <c r="C40" s="44">
        <f t="shared" si="22"/>
        <v>0</v>
      </c>
      <c r="D40" s="35">
        <v>5.5</v>
      </c>
      <c r="E40" s="49">
        <f t="shared" si="26"/>
        <v>4</v>
      </c>
      <c r="F40" s="37" t="s">
        <v>10</v>
      </c>
      <c r="G40" s="43">
        <f t="shared" si="23"/>
        <v>0</v>
      </c>
      <c r="H40" s="37" t="s">
        <v>6</v>
      </c>
      <c r="I40" s="49">
        <f t="shared" si="24"/>
        <v>1</v>
      </c>
      <c r="J40" s="44">
        <f t="shared" si="25"/>
        <v>5</v>
      </c>
      <c r="K40" s="44">
        <f t="shared" si="27"/>
        <v>1</v>
      </c>
      <c r="L40" s="44">
        <v>0</v>
      </c>
      <c r="M40" s="18"/>
      <c r="N40" s="15">
        <f t="shared" si="28"/>
        <v>1</v>
      </c>
      <c r="O40" s="15">
        <f t="shared" si="29"/>
        <v>2</v>
      </c>
      <c r="P40" s="15">
        <f t="shared" si="30"/>
        <v>3</v>
      </c>
    </row>
    <row r="41" spans="1:19">
      <c r="A41" s="17" t="str">
        <f t="shared" si="20"/>
        <v>Thallium</v>
      </c>
      <c r="B41" s="7">
        <f t="shared" si="21"/>
        <v>2</v>
      </c>
      <c r="C41" s="44">
        <f t="shared" si="22"/>
        <v>0</v>
      </c>
      <c r="D41" s="35">
        <v>5.5</v>
      </c>
      <c r="E41" s="49">
        <f t="shared" si="26"/>
        <v>4</v>
      </c>
      <c r="F41" s="37" t="s">
        <v>11</v>
      </c>
      <c r="G41" s="43">
        <f t="shared" si="23"/>
        <v>0</v>
      </c>
      <c r="H41" s="37" t="s">
        <v>8</v>
      </c>
      <c r="I41" s="49">
        <f t="shared" si="24"/>
        <v>0</v>
      </c>
      <c r="J41" s="44">
        <f t="shared" si="25"/>
        <v>4</v>
      </c>
      <c r="K41" s="44">
        <f t="shared" si="27"/>
        <v>2</v>
      </c>
      <c r="L41" s="44">
        <v>0</v>
      </c>
      <c r="M41" s="18"/>
      <c r="N41" s="15">
        <f t="shared" si="28"/>
        <v>2</v>
      </c>
      <c r="O41" s="15">
        <f t="shared" si="29"/>
        <v>3</v>
      </c>
      <c r="P41" s="15">
        <f t="shared" si="30"/>
        <v>4</v>
      </c>
    </row>
    <row r="42" spans="1:19">
      <c r="A42" s="17" t="str">
        <f t="shared" si="20"/>
        <v>Thallium</v>
      </c>
      <c r="B42" s="7">
        <f t="shared" si="21"/>
        <v>2</v>
      </c>
      <c r="C42" s="44">
        <f t="shared" si="22"/>
        <v>0</v>
      </c>
      <c r="D42" s="35">
        <v>5.5</v>
      </c>
      <c r="E42" s="49">
        <f t="shared" si="26"/>
        <v>4</v>
      </c>
      <c r="F42" s="37" t="s">
        <v>11</v>
      </c>
      <c r="G42" s="43">
        <f t="shared" si="23"/>
        <v>0</v>
      </c>
      <c r="H42" s="37" t="s">
        <v>7</v>
      </c>
      <c r="I42" s="49">
        <f t="shared" si="24"/>
        <v>0</v>
      </c>
      <c r="J42" s="44">
        <f t="shared" si="25"/>
        <v>4</v>
      </c>
      <c r="K42" s="44">
        <f t="shared" si="27"/>
        <v>2</v>
      </c>
      <c r="L42" s="44">
        <v>0</v>
      </c>
      <c r="M42" s="18"/>
      <c r="N42" s="15">
        <f t="shared" si="28"/>
        <v>2</v>
      </c>
      <c r="O42" s="15">
        <f t="shared" si="29"/>
        <v>3</v>
      </c>
      <c r="P42" s="15">
        <f t="shared" si="30"/>
        <v>4</v>
      </c>
    </row>
    <row r="43" spans="1:19">
      <c r="A43" s="17" t="str">
        <f t="shared" si="20"/>
        <v>Thallium</v>
      </c>
      <c r="B43" s="7">
        <f t="shared" si="21"/>
        <v>2</v>
      </c>
      <c r="C43" s="44">
        <f t="shared" si="22"/>
        <v>0</v>
      </c>
      <c r="D43" s="35">
        <v>5.5</v>
      </c>
      <c r="E43" s="49">
        <f t="shared" si="26"/>
        <v>4</v>
      </c>
      <c r="F43" s="37" t="s">
        <v>11</v>
      </c>
      <c r="G43" s="43">
        <f t="shared" si="23"/>
        <v>0</v>
      </c>
      <c r="H43" s="37" t="s">
        <v>6</v>
      </c>
      <c r="I43" s="49">
        <f t="shared" si="24"/>
        <v>1</v>
      </c>
      <c r="J43" s="44">
        <f t="shared" si="25"/>
        <v>5</v>
      </c>
      <c r="K43" s="44">
        <f t="shared" si="27"/>
        <v>1</v>
      </c>
      <c r="L43" s="44">
        <v>0</v>
      </c>
      <c r="M43" s="18"/>
      <c r="N43" s="15">
        <f t="shared" si="28"/>
        <v>1</v>
      </c>
      <c r="O43" s="15">
        <f t="shared" si="29"/>
        <v>2</v>
      </c>
      <c r="P43" s="15">
        <f t="shared" si="30"/>
        <v>3</v>
      </c>
    </row>
    <row r="44" spans="1:19">
      <c r="A44" s="17" t="str">
        <f t="shared" si="20"/>
        <v>Thallium</v>
      </c>
      <c r="B44" s="7">
        <f t="shared" si="21"/>
        <v>2</v>
      </c>
      <c r="C44" s="44">
        <f t="shared" si="22"/>
        <v>0</v>
      </c>
      <c r="D44" s="35">
        <v>5.5</v>
      </c>
      <c r="E44" s="49">
        <f t="shared" si="26"/>
        <v>4</v>
      </c>
      <c r="F44" s="37" t="s">
        <v>12</v>
      </c>
      <c r="G44" s="43">
        <f t="shared" si="23"/>
        <v>0</v>
      </c>
      <c r="H44" s="37" t="s">
        <v>8</v>
      </c>
      <c r="I44" s="49">
        <f t="shared" si="24"/>
        <v>0</v>
      </c>
      <c r="J44" s="44">
        <f t="shared" si="25"/>
        <v>4</v>
      </c>
      <c r="K44" s="44">
        <f t="shared" si="27"/>
        <v>2</v>
      </c>
      <c r="L44" s="44">
        <v>0</v>
      </c>
      <c r="M44" s="18"/>
      <c r="N44" s="15">
        <f t="shared" si="28"/>
        <v>2</v>
      </c>
      <c r="O44" s="15">
        <f t="shared" si="29"/>
        <v>3</v>
      </c>
      <c r="P44" s="15">
        <f t="shared" si="30"/>
        <v>4</v>
      </c>
      <c r="S44" s="6"/>
    </row>
    <row r="45" spans="1:19">
      <c r="A45" s="17" t="str">
        <f t="shared" si="20"/>
        <v>Thallium</v>
      </c>
      <c r="B45" s="7">
        <f t="shared" si="21"/>
        <v>2</v>
      </c>
      <c r="C45" s="44">
        <f t="shared" si="22"/>
        <v>0</v>
      </c>
      <c r="D45" s="35">
        <v>5.5</v>
      </c>
      <c r="E45" s="49">
        <f t="shared" si="26"/>
        <v>4</v>
      </c>
      <c r="F45" s="37" t="s">
        <v>12</v>
      </c>
      <c r="G45" s="43">
        <f t="shared" si="23"/>
        <v>0</v>
      </c>
      <c r="H45" s="37" t="s">
        <v>7</v>
      </c>
      <c r="I45" s="49">
        <f t="shared" si="24"/>
        <v>0</v>
      </c>
      <c r="J45" s="44">
        <f t="shared" si="25"/>
        <v>4</v>
      </c>
      <c r="K45" s="44">
        <f t="shared" si="27"/>
        <v>2</v>
      </c>
      <c r="L45" s="44">
        <v>0</v>
      </c>
      <c r="M45" s="18"/>
      <c r="N45" s="15">
        <f t="shared" si="28"/>
        <v>2</v>
      </c>
      <c r="O45" s="15">
        <f t="shared" si="29"/>
        <v>3</v>
      </c>
      <c r="P45" s="15">
        <f t="shared" si="30"/>
        <v>4</v>
      </c>
    </row>
    <row r="46" spans="1:19" ht="10.5" thickBot="1">
      <c r="A46" s="17" t="str">
        <f t="shared" si="20"/>
        <v>Thallium</v>
      </c>
      <c r="B46" s="7">
        <f t="shared" si="21"/>
        <v>2</v>
      </c>
      <c r="C46" s="44">
        <f t="shared" si="22"/>
        <v>0</v>
      </c>
      <c r="D46" s="35">
        <v>5.5</v>
      </c>
      <c r="E46" s="49">
        <f t="shared" si="26"/>
        <v>4</v>
      </c>
      <c r="F46" s="37" t="s">
        <v>12</v>
      </c>
      <c r="G46" s="43">
        <f t="shared" si="23"/>
        <v>0</v>
      </c>
      <c r="H46" s="37" t="s">
        <v>6</v>
      </c>
      <c r="I46" s="49">
        <f t="shared" si="24"/>
        <v>1</v>
      </c>
      <c r="J46" s="44">
        <f t="shared" si="25"/>
        <v>5</v>
      </c>
      <c r="K46" s="44">
        <f t="shared" si="27"/>
        <v>1</v>
      </c>
      <c r="L46" s="44">
        <v>0</v>
      </c>
      <c r="M46" s="18"/>
      <c r="N46" s="15">
        <f t="shared" si="28"/>
        <v>1</v>
      </c>
      <c r="O46" s="15">
        <f t="shared" si="29"/>
        <v>2</v>
      </c>
      <c r="P46" s="15">
        <f t="shared" si="30"/>
        <v>3</v>
      </c>
    </row>
    <row r="47" spans="1:19" ht="35.15" customHeight="1" thickTop="1">
      <c r="A47" s="28" t="s">
        <v>0</v>
      </c>
      <c r="B47" s="29" t="s">
        <v>21</v>
      </c>
      <c r="C47" s="42" t="s">
        <v>3</v>
      </c>
      <c r="D47" s="34" t="s">
        <v>1</v>
      </c>
      <c r="E47" s="47" t="s">
        <v>16</v>
      </c>
      <c r="F47" s="36" t="s">
        <v>4</v>
      </c>
      <c r="G47" s="42" t="s">
        <v>18</v>
      </c>
      <c r="H47" s="36" t="s">
        <v>5</v>
      </c>
      <c r="I47" s="47" t="s">
        <v>17</v>
      </c>
      <c r="J47" s="42" t="s">
        <v>24</v>
      </c>
      <c r="K47" s="42" t="s">
        <v>20</v>
      </c>
      <c r="L47" s="42" t="s">
        <v>41</v>
      </c>
      <c r="M47" s="30"/>
      <c r="N47" s="31" t="s">
        <v>13</v>
      </c>
      <c r="O47" s="31" t="s">
        <v>14</v>
      </c>
      <c r="P47" s="31" t="s">
        <v>15</v>
      </c>
      <c r="R47" s="1"/>
      <c r="S47" s="1"/>
    </row>
    <row r="48" spans="1:19" ht="10.5">
      <c r="A48" s="17" t="str">
        <f t="shared" ref="A48:A59" si="31">$B$3</f>
        <v>Thallium</v>
      </c>
      <c r="B48" s="7">
        <f t="shared" ref="B48:B59" si="32">$C$6</f>
        <v>2</v>
      </c>
      <c r="C48" s="44">
        <f t="shared" ref="C48:C59" si="33">5*(B48-$B$4)/($B$5-$B$4)</f>
        <v>0</v>
      </c>
      <c r="D48" s="35">
        <v>6</v>
      </c>
      <c r="E48" s="48">
        <v>4</v>
      </c>
      <c r="F48" s="37" t="s">
        <v>9</v>
      </c>
      <c r="G48" s="43">
        <f t="shared" ref="G48:G59" si="34">G35</f>
        <v>0</v>
      </c>
      <c r="H48" s="37" t="s">
        <v>8</v>
      </c>
      <c r="I48" s="49">
        <f t="shared" ref="I48:I59" si="35">I35</f>
        <v>0</v>
      </c>
      <c r="J48" s="44">
        <f t="shared" ref="J48:J59" si="36">E48+G48+I48</f>
        <v>4</v>
      </c>
      <c r="K48" s="44">
        <f>6-J48</f>
        <v>2</v>
      </c>
      <c r="L48" s="44">
        <v>0</v>
      </c>
      <c r="M48" s="18"/>
      <c r="N48" s="15">
        <f>C48+K48+L48</f>
        <v>2</v>
      </c>
      <c r="O48" s="15">
        <f>C48+K48+L48+1</f>
        <v>3</v>
      </c>
      <c r="P48" s="15">
        <f>C48+K48+L48+2</f>
        <v>4</v>
      </c>
    </row>
    <row r="49" spans="1:19">
      <c r="A49" s="17" t="str">
        <f t="shared" si="31"/>
        <v>Thallium</v>
      </c>
      <c r="B49" s="7">
        <f t="shared" si="32"/>
        <v>2</v>
      </c>
      <c r="C49" s="44">
        <f t="shared" si="33"/>
        <v>0</v>
      </c>
      <c r="D49" s="35">
        <v>6</v>
      </c>
      <c r="E49" s="49">
        <f t="shared" ref="E49:E59" si="37">E48</f>
        <v>4</v>
      </c>
      <c r="F49" s="37" t="s">
        <v>9</v>
      </c>
      <c r="G49" s="43">
        <f t="shared" si="34"/>
        <v>0</v>
      </c>
      <c r="H49" s="37" t="s">
        <v>7</v>
      </c>
      <c r="I49" s="49">
        <f t="shared" si="35"/>
        <v>0</v>
      </c>
      <c r="J49" s="44">
        <f t="shared" si="36"/>
        <v>4</v>
      </c>
      <c r="K49" s="44">
        <f t="shared" ref="K49:K59" si="38">6-J49</f>
        <v>2</v>
      </c>
      <c r="L49" s="44">
        <v>0</v>
      </c>
      <c r="M49" s="18"/>
      <c r="N49" s="15">
        <f t="shared" ref="N49:N59" si="39">C49+K49+L49</f>
        <v>2</v>
      </c>
      <c r="O49" s="15">
        <f t="shared" ref="O49:O59" si="40">C49+K49+L49+1</f>
        <v>3</v>
      </c>
      <c r="P49" s="15">
        <f t="shared" ref="P49:P59" si="41">C49+K49+L49+2</f>
        <v>4</v>
      </c>
    </row>
    <row r="50" spans="1:19">
      <c r="A50" s="17" t="str">
        <f t="shared" si="31"/>
        <v>Thallium</v>
      </c>
      <c r="B50" s="7">
        <f t="shared" si="32"/>
        <v>2</v>
      </c>
      <c r="C50" s="44">
        <f t="shared" si="33"/>
        <v>0</v>
      </c>
      <c r="D50" s="35">
        <v>6</v>
      </c>
      <c r="E50" s="49">
        <f t="shared" si="37"/>
        <v>4</v>
      </c>
      <c r="F50" s="37" t="s">
        <v>9</v>
      </c>
      <c r="G50" s="43">
        <f t="shared" si="34"/>
        <v>0</v>
      </c>
      <c r="H50" s="37" t="s">
        <v>6</v>
      </c>
      <c r="I50" s="49">
        <f t="shared" si="35"/>
        <v>1</v>
      </c>
      <c r="J50" s="44">
        <f t="shared" si="36"/>
        <v>5</v>
      </c>
      <c r="K50" s="44">
        <f t="shared" si="38"/>
        <v>1</v>
      </c>
      <c r="L50" s="44">
        <v>0</v>
      </c>
      <c r="M50" s="18"/>
      <c r="N50" s="15">
        <f t="shared" si="39"/>
        <v>1</v>
      </c>
      <c r="O50" s="15">
        <f t="shared" si="40"/>
        <v>2</v>
      </c>
      <c r="P50" s="15">
        <f t="shared" si="41"/>
        <v>3</v>
      </c>
    </row>
    <row r="51" spans="1:19">
      <c r="A51" s="17" t="str">
        <f t="shared" si="31"/>
        <v>Thallium</v>
      </c>
      <c r="B51" s="7">
        <f t="shared" si="32"/>
        <v>2</v>
      </c>
      <c r="C51" s="44">
        <f t="shared" si="33"/>
        <v>0</v>
      </c>
      <c r="D51" s="35">
        <v>6</v>
      </c>
      <c r="E51" s="49">
        <f t="shared" si="37"/>
        <v>4</v>
      </c>
      <c r="F51" s="37" t="s">
        <v>10</v>
      </c>
      <c r="G51" s="43">
        <f t="shared" si="34"/>
        <v>0</v>
      </c>
      <c r="H51" s="37" t="s">
        <v>8</v>
      </c>
      <c r="I51" s="49">
        <f t="shared" si="35"/>
        <v>0</v>
      </c>
      <c r="J51" s="44">
        <f t="shared" si="36"/>
        <v>4</v>
      </c>
      <c r="K51" s="44">
        <f t="shared" si="38"/>
        <v>2</v>
      </c>
      <c r="L51" s="44">
        <v>0</v>
      </c>
      <c r="M51" s="18"/>
      <c r="N51" s="15">
        <f t="shared" si="39"/>
        <v>2</v>
      </c>
      <c r="O51" s="15">
        <f t="shared" si="40"/>
        <v>3</v>
      </c>
      <c r="P51" s="15">
        <f t="shared" si="41"/>
        <v>4</v>
      </c>
    </row>
    <row r="52" spans="1:19">
      <c r="A52" s="17" t="str">
        <f t="shared" si="31"/>
        <v>Thallium</v>
      </c>
      <c r="B52" s="7">
        <f t="shared" si="32"/>
        <v>2</v>
      </c>
      <c r="C52" s="44">
        <f t="shared" si="33"/>
        <v>0</v>
      </c>
      <c r="D52" s="35">
        <v>6</v>
      </c>
      <c r="E52" s="49">
        <f t="shared" si="37"/>
        <v>4</v>
      </c>
      <c r="F52" s="37" t="s">
        <v>10</v>
      </c>
      <c r="G52" s="43">
        <f t="shared" si="34"/>
        <v>0</v>
      </c>
      <c r="H52" s="37" t="s">
        <v>7</v>
      </c>
      <c r="I52" s="49">
        <f t="shared" si="35"/>
        <v>0</v>
      </c>
      <c r="J52" s="44">
        <f t="shared" si="36"/>
        <v>4</v>
      </c>
      <c r="K52" s="44">
        <f t="shared" si="38"/>
        <v>2</v>
      </c>
      <c r="L52" s="44">
        <v>0</v>
      </c>
      <c r="M52" s="18"/>
      <c r="N52" s="15">
        <f t="shared" si="39"/>
        <v>2</v>
      </c>
      <c r="O52" s="15">
        <f t="shared" si="40"/>
        <v>3</v>
      </c>
      <c r="P52" s="15">
        <f t="shared" si="41"/>
        <v>4</v>
      </c>
    </row>
    <row r="53" spans="1:19">
      <c r="A53" s="17" t="str">
        <f t="shared" si="31"/>
        <v>Thallium</v>
      </c>
      <c r="B53" s="7">
        <f t="shared" si="32"/>
        <v>2</v>
      </c>
      <c r="C53" s="44">
        <f t="shared" si="33"/>
        <v>0</v>
      </c>
      <c r="D53" s="35">
        <v>6</v>
      </c>
      <c r="E53" s="49">
        <f t="shared" si="37"/>
        <v>4</v>
      </c>
      <c r="F53" s="37" t="s">
        <v>10</v>
      </c>
      <c r="G53" s="43">
        <f t="shared" si="34"/>
        <v>0</v>
      </c>
      <c r="H53" s="37" t="s">
        <v>6</v>
      </c>
      <c r="I53" s="49">
        <f t="shared" si="35"/>
        <v>1</v>
      </c>
      <c r="J53" s="44">
        <f t="shared" si="36"/>
        <v>5</v>
      </c>
      <c r="K53" s="44">
        <f t="shared" si="38"/>
        <v>1</v>
      </c>
      <c r="L53" s="44">
        <v>0</v>
      </c>
      <c r="M53" s="18"/>
      <c r="N53" s="15">
        <f t="shared" si="39"/>
        <v>1</v>
      </c>
      <c r="O53" s="15">
        <f t="shared" si="40"/>
        <v>2</v>
      </c>
      <c r="P53" s="15">
        <f t="shared" si="41"/>
        <v>3</v>
      </c>
    </row>
    <row r="54" spans="1:19">
      <c r="A54" s="17" t="str">
        <f t="shared" si="31"/>
        <v>Thallium</v>
      </c>
      <c r="B54" s="7">
        <f t="shared" si="32"/>
        <v>2</v>
      </c>
      <c r="C54" s="44">
        <f t="shared" si="33"/>
        <v>0</v>
      </c>
      <c r="D54" s="35">
        <v>6</v>
      </c>
      <c r="E54" s="49">
        <f t="shared" si="37"/>
        <v>4</v>
      </c>
      <c r="F54" s="37" t="s">
        <v>11</v>
      </c>
      <c r="G54" s="43">
        <f t="shared" si="34"/>
        <v>0</v>
      </c>
      <c r="H54" s="37" t="s">
        <v>8</v>
      </c>
      <c r="I54" s="49">
        <f t="shared" si="35"/>
        <v>0</v>
      </c>
      <c r="J54" s="44">
        <f t="shared" si="36"/>
        <v>4</v>
      </c>
      <c r="K54" s="44">
        <f t="shared" si="38"/>
        <v>2</v>
      </c>
      <c r="L54" s="44">
        <v>0</v>
      </c>
      <c r="M54" s="18"/>
      <c r="N54" s="15">
        <f t="shared" si="39"/>
        <v>2</v>
      </c>
      <c r="O54" s="15">
        <f t="shared" si="40"/>
        <v>3</v>
      </c>
      <c r="P54" s="15">
        <f t="shared" si="41"/>
        <v>4</v>
      </c>
    </row>
    <row r="55" spans="1:19">
      <c r="A55" s="17" t="str">
        <f t="shared" si="31"/>
        <v>Thallium</v>
      </c>
      <c r="B55" s="7">
        <f t="shared" si="32"/>
        <v>2</v>
      </c>
      <c r="C55" s="44">
        <f t="shared" si="33"/>
        <v>0</v>
      </c>
      <c r="D55" s="35">
        <v>6</v>
      </c>
      <c r="E55" s="49">
        <f t="shared" si="37"/>
        <v>4</v>
      </c>
      <c r="F55" s="37" t="s">
        <v>11</v>
      </c>
      <c r="G55" s="43">
        <f t="shared" si="34"/>
        <v>0</v>
      </c>
      <c r="H55" s="37" t="s">
        <v>7</v>
      </c>
      <c r="I55" s="49">
        <f t="shared" si="35"/>
        <v>0</v>
      </c>
      <c r="J55" s="44">
        <f t="shared" si="36"/>
        <v>4</v>
      </c>
      <c r="K55" s="44">
        <f t="shared" si="38"/>
        <v>2</v>
      </c>
      <c r="L55" s="44">
        <v>0</v>
      </c>
      <c r="M55" s="18"/>
      <c r="N55" s="15">
        <f t="shared" si="39"/>
        <v>2</v>
      </c>
      <c r="O55" s="15">
        <f t="shared" si="40"/>
        <v>3</v>
      </c>
      <c r="P55" s="15">
        <f t="shared" si="41"/>
        <v>4</v>
      </c>
    </row>
    <row r="56" spans="1:19">
      <c r="A56" s="17" t="str">
        <f t="shared" si="31"/>
        <v>Thallium</v>
      </c>
      <c r="B56" s="7">
        <f t="shared" si="32"/>
        <v>2</v>
      </c>
      <c r="C56" s="44">
        <f t="shared" si="33"/>
        <v>0</v>
      </c>
      <c r="D56" s="35">
        <v>6</v>
      </c>
      <c r="E56" s="49">
        <f t="shared" si="37"/>
        <v>4</v>
      </c>
      <c r="F56" s="37" t="s">
        <v>11</v>
      </c>
      <c r="G56" s="43">
        <f t="shared" si="34"/>
        <v>0</v>
      </c>
      <c r="H56" s="37" t="s">
        <v>6</v>
      </c>
      <c r="I56" s="49">
        <f t="shared" si="35"/>
        <v>1</v>
      </c>
      <c r="J56" s="44">
        <f t="shared" si="36"/>
        <v>5</v>
      </c>
      <c r="K56" s="44">
        <f t="shared" si="38"/>
        <v>1</v>
      </c>
      <c r="L56" s="44">
        <v>0</v>
      </c>
      <c r="M56" s="18"/>
      <c r="N56" s="15">
        <f t="shared" si="39"/>
        <v>1</v>
      </c>
      <c r="O56" s="15">
        <f t="shared" si="40"/>
        <v>2</v>
      </c>
      <c r="P56" s="15">
        <f t="shared" si="41"/>
        <v>3</v>
      </c>
    </row>
    <row r="57" spans="1:19">
      <c r="A57" s="17" t="str">
        <f t="shared" si="31"/>
        <v>Thallium</v>
      </c>
      <c r="B57" s="7">
        <f t="shared" si="32"/>
        <v>2</v>
      </c>
      <c r="C57" s="44">
        <f t="shared" si="33"/>
        <v>0</v>
      </c>
      <c r="D57" s="35">
        <v>6</v>
      </c>
      <c r="E57" s="49">
        <f t="shared" si="37"/>
        <v>4</v>
      </c>
      <c r="F57" s="37" t="s">
        <v>12</v>
      </c>
      <c r="G57" s="43">
        <f t="shared" si="34"/>
        <v>0</v>
      </c>
      <c r="H57" s="37" t="s">
        <v>8</v>
      </c>
      <c r="I57" s="49">
        <f t="shared" si="35"/>
        <v>0</v>
      </c>
      <c r="J57" s="44">
        <f t="shared" si="36"/>
        <v>4</v>
      </c>
      <c r="K57" s="44">
        <f t="shared" si="38"/>
        <v>2</v>
      </c>
      <c r="L57" s="44">
        <v>0</v>
      </c>
      <c r="M57" s="18"/>
      <c r="N57" s="15">
        <f t="shared" si="39"/>
        <v>2</v>
      </c>
      <c r="O57" s="15">
        <f t="shared" si="40"/>
        <v>3</v>
      </c>
      <c r="P57" s="15">
        <f t="shared" si="41"/>
        <v>4</v>
      </c>
    </row>
    <row r="58" spans="1:19">
      <c r="A58" s="17" t="str">
        <f t="shared" si="31"/>
        <v>Thallium</v>
      </c>
      <c r="B58" s="7">
        <f t="shared" si="32"/>
        <v>2</v>
      </c>
      <c r="C58" s="44">
        <f t="shared" si="33"/>
        <v>0</v>
      </c>
      <c r="D58" s="35">
        <v>6</v>
      </c>
      <c r="E58" s="49">
        <f t="shared" si="37"/>
        <v>4</v>
      </c>
      <c r="F58" s="37" t="s">
        <v>12</v>
      </c>
      <c r="G58" s="43">
        <f t="shared" si="34"/>
        <v>0</v>
      </c>
      <c r="H58" s="37" t="s">
        <v>7</v>
      </c>
      <c r="I58" s="49">
        <f t="shared" si="35"/>
        <v>0</v>
      </c>
      <c r="J58" s="44">
        <f t="shared" si="36"/>
        <v>4</v>
      </c>
      <c r="K58" s="44">
        <f t="shared" si="38"/>
        <v>2</v>
      </c>
      <c r="L58" s="44">
        <v>0</v>
      </c>
      <c r="M58" s="18"/>
      <c r="N58" s="15">
        <f t="shared" si="39"/>
        <v>2</v>
      </c>
      <c r="O58" s="15">
        <f t="shared" si="40"/>
        <v>3</v>
      </c>
      <c r="P58" s="15">
        <f t="shared" si="41"/>
        <v>4</v>
      </c>
    </row>
    <row r="59" spans="1:19" ht="10.5" thickBot="1">
      <c r="A59" s="17" t="str">
        <f t="shared" si="31"/>
        <v>Thallium</v>
      </c>
      <c r="B59" s="7">
        <f t="shared" si="32"/>
        <v>2</v>
      </c>
      <c r="C59" s="44">
        <f t="shared" si="33"/>
        <v>0</v>
      </c>
      <c r="D59" s="35">
        <v>6</v>
      </c>
      <c r="E59" s="49">
        <f t="shared" si="37"/>
        <v>4</v>
      </c>
      <c r="F59" s="37" t="s">
        <v>12</v>
      </c>
      <c r="G59" s="43">
        <f t="shared" si="34"/>
        <v>0</v>
      </c>
      <c r="H59" s="37" t="s">
        <v>6</v>
      </c>
      <c r="I59" s="49">
        <f t="shared" si="35"/>
        <v>1</v>
      </c>
      <c r="J59" s="44">
        <f t="shared" si="36"/>
        <v>5</v>
      </c>
      <c r="K59" s="44">
        <f t="shared" si="38"/>
        <v>1</v>
      </c>
      <c r="L59" s="44">
        <v>0</v>
      </c>
      <c r="M59" s="18"/>
      <c r="N59" s="15">
        <f t="shared" si="39"/>
        <v>1</v>
      </c>
      <c r="O59" s="15">
        <f t="shared" si="40"/>
        <v>2</v>
      </c>
      <c r="P59" s="15">
        <f t="shared" si="41"/>
        <v>3</v>
      </c>
    </row>
    <row r="60" spans="1:19" ht="35.15" customHeight="1" thickTop="1">
      <c r="A60" s="28" t="s">
        <v>0</v>
      </c>
      <c r="B60" s="29" t="s">
        <v>21</v>
      </c>
      <c r="C60" s="42" t="s">
        <v>3</v>
      </c>
      <c r="D60" s="34" t="s">
        <v>1</v>
      </c>
      <c r="E60" s="47" t="s">
        <v>16</v>
      </c>
      <c r="F60" s="36" t="s">
        <v>4</v>
      </c>
      <c r="G60" s="42" t="s">
        <v>18</v>
      </c>
      <c r="H60" s="36" t="s">
        <v>5</v>
      </c>
      <c r="I60" s="47" t="s">
        <v>17</v>
      </c>
      <c r="J60" s="42" t="s">
        <v>24</v>
      </c>
      <c r="K60" s="42" t="s">
        <v>20</v>
      </c>
      <c r="L60" s="42" t="s">
        <v>41</v>
      </c>
      <c r="M60" s="30"/>
      <c r="N60" s="31" t="s">
        <v>13</v>
      </c>
      <c r="O60" s="31" t="s">
        <v>14</v>
      </c>
      <c r="P60" s="31" t="s">
        <v>15</v>
      </c>
      <c r="R60" s="1"/>
      <c r="S60" s="1"/>
    </row>
    <row r="61" spans="1:19" ht="10.5">
      <c r="A61" s="17" t="str">
        <f t="shared" ref="A61:A72" si="42">$B$3</f>
        <v>Thallium</v>
      </c>
      <c r="B61" s="7">
        <f t="shared" ref="B61:B72" si="43">$C$6</f>
        <v>2</v>
      </c>
      <c r="C61" s="44">
        <f t="shared" ref="C61:C72" si="44">5*(B61-$B$4)/($B$5-$B$4)</f>
        <v>0</v>
      </c>
      <c r="D61" s="35">
        <v>6.5</v>
      </c>
      <c r="E61" s="48">
        <v>5</v>
      </c>
      <c r="F61" s="37" t="s">
        <v>9</v>
      </c>
      <c r="G61" s="43">
        <f t="shared" ref="G61:G72" si="45">G48</f>
        <v>0</v>
      </c>
      <c r="H61" s="37" t="s">
        <v>8</v>
      </c>
      <c r="I61" s="49">
        <f t="shared" ref="I61:I72" si="46">I48</f>
        <v>0</v>
      </c>
      <c r="J61" s="44">
        <f t="shared" ref="J61:J72" si="47">E61+G61+I61</f>
        <v>5</v>
      </c>
      <c r="K61" s="44">
        <f>6-J61</f>
        <v>1</v>
      </c>
      <c r="L61" s="44">
        <v>0</v>
      </c>
      <c r="M61" s="18"/>
      <c r="N61" s="15">
        <f>C61+K61+L61</f>
        <v>1</v>
      </c>
      <c r="O61" s="15">
        <f>C61+K61+L61+1</f>
        <v>2</v>
      </c>
      <c r="P61" s="15">
        <f>C61+K61+L61+2</f>
        <v>3</v>
      </c>
    </row>
    <row r="62" spans="1:19">
      <c r="A62" s="17" t="str">
        <f t="shared" si="42"/>
        <v>Thallium</v>
      </c>
      <c r="B62" s="7">
        <f t="shared" si="43"/>
        <v>2</v>
      </c>
      <c r="C62" s="44">
        <f t="shared" si="44"/>
        <v>0</v>
      </c>
      <c r="D62" s="35">
        <v>6.5</v>
      </c>
      <c r="E62" s="49">
        <f t="shared" ref="E62:E72" si="48">E61</f>
        <v>5</v>
      </c>
      <c r="F62" s="37" t="s">
        <v>9</v>
      </c>
      <c r="G62" s="43">
        <f t="shared" si="45"/>
        <v>0</v>
      </c>
      <c r="H62" s="37" t="s">
        <v>7</v>
      </c>
      <c r="I62" s="49">
        <f t="shared" si="46"/>
        <v>0</v>
      </c>
      <c r="J62" s="44">
        <f t="shared" si="47"/>
        <v>5</v>
      </c>
      <c r="K62" s="44">
        <f t="shared" ref="K62:K72" si="49">6-J62</f>
        <v>1</v>
      </c>
      <c r="L62" s="44">
        <v>0</v>
      </c>
      <c r="M62" s="18"/>
      <c r="N62" s="15">
        <f t="shared" ref="N62:N72" si="50">C62+K62+L62</f>
        <v>1</v>
      </c>
      <c r="O62" s="15">
        <f t="shared" ref="O62:O72" si="51">C62+K62+L62+1</f>
        <v>2</v>
      </c>
      <c r="P62" s="15">
        <f t="shared" ref="P62:P72" si="52">C62+K62+L62+2</f>
        <v>3</v>
      </c>
    </row>
    <row r="63" spans="1:19">
      <c r="A63" s="17" t="str">
        <f t="shared" si="42"/>
        <v>Thallium</v>
      </c>
      <c r="B63" s="7">
        <f t="shared" si="43"/>
        <v>2</v>
      </c>
      <c r="C63" s="44">
        <f t="shared" si="44"/>
        <v>0</v>
      </c>
      <c r="D63" s="35">
        <v>6.5</v>
      </c>
      <c r="E63" s="49">
        <f t="shared" si="48"/>
        <v>5</v>
      </c>
      <c r="F63" s="37" t="s">
        <v>9</v>
      </c>
      <c r="G63" s="43">
        <f t="shared" si="45"/>
        <v>0</v>
      </c>
      <c r="H63" s="37" t="s">
        <v>6</v>
      </c>
      <c r="I63" s="49">
        <f t="shared" si="46"/>
        <v>1</v>
      </c>
      <c r="J63" s="44">
        <f t="shared" si="47"/>
        <v>6</v>
      </c>
      <c r="K63" s="44">
        <f t="shared" si="49"/>
        <v>0</v>
      </c>
      <c r="L63" s="44">
        <v>0</v>
      </c>
      <c r="M63" s="18"/>
      <c r="N63" s="15">
        <f t="shared" si="50"/>
        <v>0</v>
      </c>
      <c r="O63" s="15">
        <f t="shared" si="51"/>
        <v>1</v>
      </c>
      <c r="P63" s="15">
        <f t="shared" si="52"/>
        <v>2</v>
      </c>
    </row>
    <row r="64" spans="1:19">
      <c r="A64" s="17" t="str">
        <f t="shared" si="42"/>
        <v>Thallium</v>
      </c>
      <c r="B64" s="7">
        <f t="shared" si="43"/>
        <v>2</v>
      </c>
      <c r="C64" s="44">
        <f t="shared" si="44"/>
        <v>0</v>
      </c>
      <c r="D64" s="35">
        <v>6.5</v>
      </c>
      <c r="E64" s="49">
        <f t="shared" si="48"/>
        <v>5</v>
      </c>
      <c r="F64" s="37" t="s">
        <v>10</v>
      </c>
      <c r="G64" s="43">
        <f t="shared" si="45"/>
        <v>0</v>
      </c>
      <c r="H64" s="37" t="s">
        <v>8</v>
      </c>
      <c r="I64" s="49">
        <f t="shared" si="46"/>
        <v>0</v>
      </c>
      <c r="J64" s="44">
        <f t="shared" si="47"/>
        <v>5</v>
      </c>
      <c r="K64" s="44">
        <f t="shared" si="49"/>
        <v>1</v>
      </c>
      <c r="L64" s="44">
        <v>0</v>
      </c>
      <c r="M64" s="18"/>
      <c r="N64" s="15">
        <f t="shared" si="50"/>
        <v>1</v>
      </c>
      <c r="O64" s="15">
        <f t="shared" si="51"/>
        <v>2</v>
      </c>
      <c r="P64" s="15">
        <f t="shared" si="52"/>
        <v>3</v>
      </c>
    </row>
    <row r="65" spans="1:19">
      <c r="A65" s="17" t="str">
        <f t="shared" si="42"/>
        <v>Thallium</v>
      </c>
      <c r="B65" s="7">
        <f t="shared" si="43"/>
        <v>2</v>
      </c>
      <c r="C65" s="44">
        <f t="shared" si="44"/>
        <v>0</v>
      </c>
      <c r="D65" s="35">
        <v>6.5</v>
      </c>
      <c r="E65" s="49">
        <f t="shared" si="48"/>
        <v>5</v>
      </c>
      <c r="F65" s="37" t="s">
        <v>10</v>
      </c>
      <c r="G65" s="43">
        <f t="shared" si="45"/>
        <v>0</v>
      </c>
      <c r="H65" s="37" t="s">
        <v>7</v>
      </c>
      <c r="I65" s="49">
        <f t="shared" si="46"/>
        <v>0</v>
      </c>
      <c r="J65" s="44">
        <f t="shared" si="47"/>
        <v>5</v>
      </c>
      <c r="K65" s="44">
        <f t="shared" si="49"/>
        <v>1</v>
      </c>
      <c r="L65" s="44">
        <v>0</v>
      </c>
      <c r="M65" s="18"/>
      <c r="N65" s="15">
        <f t="shared" si="50"/>
        <v>1</v>
      </c>
      <c r="O65" s="15">
        <f t="shared" si="51"/>
        <v>2</v>
      </c>
      <c r="P65" s="15">
        <f t="shared" si="52"/>
        <v>3</v>
      </c>
    </row>
    <row r="66" spans="1:19">
      <c r="A66" s="17" t="str">
        <f t="shared" si="42"/>
        <v>Thallium</v>
      </c>
      <c r="B66" s="7">
        <f t="shared" si="43"/>
        <v>2</v>
      </c>
      <c r="C66" s="44">
        <f t="shared" si="44"/>
        <v>0</v>
      </c>
      <c r="D66" s="35">
        <v>6.5</v>
      </c>
      <c r="E66" s="49">
        <f t="shared" si="48"/>
        <v>5</v>
      </c>
      <c r="F66" s="37" t="s">
        <v>10</v>
      </c>
      <c r="G66" s="43">
        <f t="shared" si="45"/>
        <v>0</v>
      </c>
      <c r="H66" s="37" t="s">
        <v>6</v>
      </c>
      <c r="I66" s="49">
        <f t="shared" si="46"/>
        <v>1</v>
      </c>
      <c r="J66" s="44">
        <f t="shared" si="47"/>
        <v>6</v>
      </c>
      <c r="K66" s="44">
        <f t="shared" si="49"/>
        <v>0</v>
      </c>
      <c r="L66" s="44">
        <v>0</v>
      </c>
      <c r="M66" s="18"/>
      <c r="N66" s="15">
        <f t="shared" si="50"/>
        <v>0</v>
      </c>
      <c r="O66" s="15">
        <f t="shared" si="51"/>
        <v>1</v>
      </c>
      <c r="P66" s="15">
        <f t="shared" si="52"/>
        <v>2</v>
      </c>
    </row>
    <row r="67" spans="1:19">
      <c r="A67" s="17" t="str">
        <f t="shared" si="42"/>
        <v>Thallium</v>
      </c>
      <c r="B67" s="7">
        <f t="shared" si="43"/>
        <v>2</v>
      </c>
      <c r="C67" s="44">
        <f t="shared" si="44"/>
        <v>0</v>
      </c>
      <c r="D67" s="35">
        <v>6.5</v>
      </c>
      <c r="E67" s="49">
        <f t="shared" si="48"/>
        <v>5</v>
      </c>
      <c r="F67" s="37" t="s">
        <v>11</v>
      </c>
      <c r="G67" s="43">
        <f t="shared" si="45"/>
        <v>0</v>
      </c>
      <c r="H67" s="37" t="s">
        <v>8</v>
      </c>
      <c r="I67" s="49">
        <f t="shared" si="46"/>
        <v>0</v>
      </c>
      <c r="J67" s="44">
        <f t="shared" si="47"/>
        <v>5</v>
      </c>
      <c r="K67" s="44">
        <f t="shared" si="49"/>
        <v>1</v>
      </c>
      <c r="L67" s="44">
        <v>0</v>
      </c>
      <c r="M67" s="18"/>
      <c r="N67" s="15">
        <f t="shared" si="50"/>
        <v>1</v>
      </c>
      <c r="O67" s="15">
        <f t="shared" si="51"/>
        <v>2</v>
      </c>
      <c r="P67" s="15">
        <f t="shared" si="52"/>
        <v>3</v>
      </c>
    </row>
    <row r="68" spans="1:19">
      <c r="A68" s="17" t="str">
        <f t="shared" si="42"/>
        <v>Thallium</v>
      </c>
      <c r="B68" s="7">
        <f t="shared" si="43"/>
        <v>2</v>
      </c>
      <c r="C68" s="44">
        <f t="shared" si="44"/>
        <v>0</v>
      </c>
      <c r="D68" s="35">
        <v>6.5</v>
      </c>
      <c r="E68" s="49">
        <f t="shared" si="48"/>
        <v>5</v>
      </c>
      <c r="F68" s="37" t="s">
        <v>11</v>
      </c>
      <c r="G68" s="43">
        <f t="shared" si="45"/>
        <v>0</v>
      </c>
      <c r="H68" s="37" t="s">
        <v>7</v>
      </c>
      <c r="I68" s="49">
        <f t="shared" si="46"/>
        <v>0</v>
      </c>
      <c r="J68" s="44">
        <f t="shared" si="47"/>
        <v>5</v>
      </c>
      <c r="K68" s="44">
        <f t="shared" si="49"/>
        <v>1</v>
      </c>
      <c r="L68" s="44">
        <v>0</v>
      </c>
      <c r="M68" s="18"/>
      <c r="N68" s="15">
        <f t="shared" si="50"/>
        <v>1</v>
      </c>
      <c r="O68" s="15">
        <f t="shared" si="51"/>
        <v>2</v>
      </c>
      <c r="P68" s="15">
        <f t="shared" si="52"/>
        <v>3</v>
      </c>
    </row>
    <row r="69" spans="1:19">
      <c r="A69" s="17" t="str">
        <f t="shared" si="42"/>
        <v>Thallium</v>
      </c>
      <c r="B69" s="7">
        <f t="shared" si="43"/>
        <v>2</v>
      </c>
      <c r="C69" s="44">
        <f t="shared" si="44"/>
        <v>0</v>
      </c>
      <c r="D69" s="35">
        <v>6.5</v>
      </c>
      <c r="E69" s="49">
        <f t="shared" si="48"/>
        <v>5</v>
      </c>
      <c r="F69" s="37" t="s">
        <v>11</v>
      </c>
      <c r="G69" s="43">
        <f t="shared" si="45"/>
        <v>0</v>
      </c>
      <c r="H69" s="37" t="s">
        <v>6</v>
      </c>
      <c r="I69" s="49">
        <f t="shared" si="46"/>
        <v>1</v>
      </c>
      <c r="J69" s="44">
        <f t="shared" si="47"/>
        <v>6</v>
      </c>
      <c r="K69" s="44">
        <f t="shared" si="49"/>
        <v>0</v>
      </c>
      <c r="L69" s="44">
        <v>0</v>
      </c>
      <c r="M69" s="18"/>
      <c r="N69" s="15">
        <f t="shared" si="50"/>
        <v>0</v>
      </c>
      <c r="O69" s="15">
        <f t="shared" si="51"/>
        <v>1</v>
      </c>
      <c r="P69" s="15">
        <f t="shared" si="52"/>
        <v>2</v>
      </c>
    </row>
    <row r="70" spans="1:19">
      <c r="A70" s="17" t="str">
        <f t="shared" si="42"/>
        <v>Thallium</v>
      </c>
      <c r="B70" s="7">
        <f t="shared" si="43"/>
        <v>2</v>
      </c>
      <c r="C70" s="44">
        <f t="shared" si="44"/>
        <v>0</v>
      </c>
      <c r="D70" s="35">
        <v>6.5</v>
      </c>
      <c r="E70" s="49">
        <f t="shared" si="48"/>
        <v>5</v>
      </c>
      <c r="F70" s="37" t="s">
        <v>12</v>
      </c>
      <c r="G70" s="43">
        <f t="shared" si="45"/>
        <v>0</v>
      </c>
      <c r="H70" s="37" t="s">
        <v>8</v>
      </c>
      <c r="I70" s="49">
        <f t="shared" si="46"/>
        <v>0</v>
      </c>
      <c r="J70" s="44">
        <f t="shared" si="47"/>
        <v>5</v>
      </c>
      <c r="K70" s="44">
        <f t="shared" si="49"/>
        <v>1</v>
      </c>
      <c r="L70" s="44">
        <v>0</v>
      </c>
      <c r="M70" s="18"/>
      <c r="N70" s="15">
        <f t="shared" si="50"/>
        <v>1</v>
      </c>
      <c r="O70" s="15">
        <f t="shared" si="51"/>
        <v>2</v>
      </c>
      <c r="P70" s="15">
        <f t="shared" si="52"/>
        <v>3</v>
      </c>
    </row>
    <row r="71" spans="1:19">
      <c r="A71" s="17" t="str">
        <f t="shared" si="42"/>
        <v>Thallium</v>
      </c>
      <c r="B71" s="7">
        <f t="shared" si="43"/>
        <v>2</v>
      </c>
      <c r="C71" s="44">
        <f t="shared" si="44"/>
        <v>0</v>
      </c>
      <c r="D71" s="35">
        <v>6.5</v>
      </c>
      <c r="E71" s="49">
        <f t="shared" si="48"/>
        <v>5</v>
      </c>
      <c r="F71" s="37" t="s">
        <v>12</v>
      </c>
      <c r="G71" s="43">
        <f t="shared" si="45"/>
        <v>0</v>
      </c>
      <c r="H71" s="37" t="s">
        <v>7</v>
      </c>
      <c r="I71" s="49">
        <f t="shared" si="46"/>
        <v>0</v>
      </c>
      <c r="J71" s="44">
        <f t="shared" si="47"/>
        <v>5</v>
      </c>
      <c r="K71" s="44">
        <f t="shared" si="49"/>
        <v>1</v>
      </c>
      <c r="L71" s="44">
        <v>0</v>
      </c>
      <c r="M71" s="18"/>
      <c r="N71" s="15">
        <f t="shared" si="50"/>
        <v>1</v>
      </c>
      <c r="O71" s="15">
        <f t="shared" si="51"/>
        <v>2</v>
      </c>
      <c r="P71" s="15">
        <f t="shared" si="52"/>
        <v>3</v>
      </c>
    </row>
    <row r="72" spans="1:19" ht="10.5" thickBot="1">
      <c r="A72" s="17" t="str">
        <f t="shared" si="42"/>
        <v>Thallium</v>
      </c>
      <c r="B72" s="7">
        <f t="shared" si="43"/>
        <v>2</v>
      </c>
      <c r="C72" s="44">
        <f t="shared" si="44"/>
        <v>0</v>
      </c>
      <c r="D72" s="35">
        <v>6.5</v>
      </c>
      <c r="E72" s="49">
        <f t="shared" si="48"/>
        <v>5</v>
      </c>
      <c r="F72" s="37" t="s">
        <v>12</v>
      </c>
      <c r="G72" s="43">
        <f t="shared" si="45"/>
        <v>0</v>
      </c>
      <c r="H72" s="37" t="s">
        <v>6</v>
      </c>
      <c r="I72" s="49">
        <f t="shared" si="46"/>
        <v>1</v>
      </c>
      <c r="J72" s="44">
        <f t="shared" si="47"/>
        <v>6</v>
      </c>
      <c r="K72" s="44">
        <f t="shared" si="49"/>
        <v>0</v>
      </c>
      <c r="L72" s="44">
        <v>0</v>
      </c>
      <c r="M72" s="18"/>
      <c r="N72" s="15">
        <f t="shared" si="50"/>
        <v>0</v>
      </c>
      <c r="O72" s="15">
        <f t="shared" si="51"/>
        <v>1</v>
      </c>
      <c r="P72" s="15">
        <f t="shared" si="52"/>
        <v>2</v>
      </c>
    </row>
    <row r="73" spans="1:19" ht="35.15" customHeight="1" thickTop="1">
      <c r="A73" s="28" t="s">
        <v>0</v>
      </c>
      <c r="B73" s="29" t="s">
        <v>21</v>
      </c>
      <c r="C73" s="42" t="s">
        <v>3</v>
      </c>
      <c r="D73" s="34" t="s">
        <v>1</v>
      </c>
      <c r="E73" s="47" t="s">
        <v>16</v>
      </c>
      <c r="F73" s="36" t="s">
        <v>4</v>
      </c>
      <c r="G73" s="42" t="s">
        <v>18</v>
      </c>
      <c r="H73" s="36" t="s">
        <v>5</v>
      </c>
      <c r="I73" s="47" t="s">
        <v>17</v>
      </c>
      <c r="J73" s="42" t="s">
        <v>24</v>
      </c>
      <c r="K73" s="42" t="s">
        <v>20</v>
      </c>
      <c r="L73" s="42" t="s">
        <v>41</v>
      </c>
      <c r="M73" s="30"/>
      <c r="N73" s="31" t="s">
        <v>13</v>
      </c>
      <c r="O73" s="31" t="s">
        <v>14</v>
      </c>
      <c r="P73" s="31" t="s">
        <v>15</v>
      </c>
      <c r="R73" s="1"/>
      <c r="S73" s="1"/>
    </row>
    <row r="74" spans="1:19" ht="10.5">
      <c r="A74" s="17" t="str">
        <f t="shared" ref="A74:A85" si="53">$B$3</f>
        <v>Thallium</v>
      </c>
      <c r="B74" s="7">
        <f t="shared" ref="B74:B85" si="54">$C$6</f>
        <v>2</v>
      </c>
      <c r="C74" s="44">
        <f t="shared" ref="C74:C85" si="55">5*(B74-$B$4)/($B$5-$B$4)</f>
        <v>0</v>
      </c>
      <c r="D74" s="35">
        <v>7</v>
      </c>
      <c r="E74" s="48">
        <v>5</v>
      </c>
      <c r="F74" s="37" t="s">
        <v>9</v>
      </c>
      <c r="G74" s="43">
        <f t="shared" ref="G74:G85" si="56">G61</f>
        <v>0</v>
      </c>
      <c r="H74" s="37" t="s">
        <v>8</v>
      </c>
      <c r="I74" s="49">
        <f t="shared" ref="I74:I85" si="57">I61</f>
        <v>0</v>
      </c>
      <c r="J74" s="44">
        <f t="shared" ref="J74:J85" si="58">E74+G74+I74</f>
        <v>5</v>
      </c>
      <c r="K74" s="44">
        <f>6-J74</f>
        <v>1</v>
      </c>
      <c r="L74" s="44">
        <v>0</v>
      </c>
      <c r="M74" s="18"/>
      <c r="N74" s="15">
        <f>C74+K74+L74</f>
        <v>1</v>
      </c>
      <c r="O74" s="15">
        <f>C74+K74+L74+1</f>
        <v>2</v>
      </c>
      <c r="P74" s="15">
        <f>C74+K74+L74+2</f>
        <v>3</v>
      </c>
    </row>
    <row r="75" spans="1:19">
      <c r="A75" s="17" t="str">
        <f t="shared" si="53"/>
        <v>Thallium</v>
      </c>
      <c r="B75" s="7">
        <f t="shared" si="54"/>
        <v>2</v>
      </c>
      <c r="C75" s="44">
        <f t="shared" si="55"/>
        <v>0</v>
      </c>
      <c r="D75" s="35">
        <v>7</v>
      </c>
      <c r="E75" s="49">
        <f t="shared" ref="E75:E85" si="59">E74</f>
        <v>5</v>
      </c>
      <c r="F75" s="37" t="s">
        <v>9</v>
      </c>
      <c r="G75" s="43">
        <f t="shared" si="56"/>
        <v>0</v>
      </c>
      <c r="H75" s="37" t="s">
        <v>7</v>
      </c>
      <c r="I75" s="49">
        <f t="shared" si="57"/>
        <v>0</v>
      </c>
      <c r="J75" s="44">
        <f t="shared" si="58"/>
        <v>5</v>
      </c>
      <c r="K75" s="44">
        <f t="shared" ref="K75:K85" si="60">6-J75</f>
        <v>1</v>
      </c>
      <c r="L75" s="44">
        <v>0</v>
      </c>
      <c r="M75" s="18"/>
      <c r="N75" s="15">
        <f t="shared" ref="N75:N85" si="61">C75+K75+L75</f>
        <v>1</v>
      </c>
      <c r="O75" s="15">
        <f t="shared" ref="O75:O85" si="62">C75+K75+L75+1</f>
        <v>2</v>
      </c>
      <c r="P75" s="15">
        <f t="shared" ref="P75:P85" si="63">C75+K75+L75+2</f>
        <v>3</v>
      </c>
    </row>
    <row r="76" spans="1:19">
      <c r="A76" s="17" t="str">
        <f t="shared" si="53"/>
        <v>Thallium</v>
      </c>
      <c r="B76" s="7">
        <f t="shared" si="54"/>
        <v>2</v>
      </c>
      <c r="C76" s="44">
        <f t="shared" si="55"/>
        <v>0</v>
      </c>
      <c r="D76" s="35">
        <v>7</v>
      </c>
      <c r="E76" s="49">
        <f t="shared" si="59"/>
        <v>5</v>
      </c>
      <c r="F76" s="37" t="s">
        <v>9</v>
      </c>
      <c r="G76" s="43">
        <f t="shared" si="56"/>
        <v>0</v>
      </c>
      <c r="H76" s="37" t="s">
        <v>6</v>
      </c>
      <c r="I76" s="49">
        <f t="shared" si="57"/>
        <v>1</v>
      </c>
      <c r="J76" s="44">
        <f t="shared" si="58"/>
        <v>6</v>
      </c>
      <c r="K76" s="44">
        <f t="shared" si="60"/>
        <v>0</v>
      </c>
      <c r="L76" s="44">
        <v>0</v>
      </c>
      <c r="M76" s="18"/>
      <c r="N76" s="15">
        <f t="shared" si="61"/>
        <v>0</v>
      </c>
      <c r="O76" s="15">
        <f t="shared" si="62"/>
        <v>1</v>
      </c>
      <c r="P76" s="15">
        <f t="shared" si="63"/>
        <v>2</v>
      </c>
    </row>
    <row r="77" spans="1:19">
      <c r="A77" s="17" t="str">
        <f t="shared" si="53"/>
        <v>Thallium</v>
      </c>
      <c r="B77" s="7">
        <f t="shared" si="54"/>
        <v>2</v>
      </c>
      <c r="C77" s="44">
        <f t="shared" si="55"/>
        <v>0</v>
      </c>
      <c r="D77" s="35">
        <v>7</v>
      </c>
      <c r="E77" s="49">
        <f t="shared" si="59"/>
        <v>5</v>
      </c>
      <c r="F77" s="37" t="s">
        <v>10</v>
      </c>
      <c r="G77" s="43">
        <f t="shared" si="56"/>
        <v>0</v>
      </c>
      <c r="H77" s="37" t="s">
        <v>8</v>
      </c>
      <c r="I77" s="49">
        <f t="shared" si="57"/>
        <v>0</v>
      </c>
      <c r="J77" s="44">
        <f t="shared" si="58"/>
        <v>5</v>
      </c>
      <c r="K77" s="44">
        <f t="shared" si="60"/>
        <v>1</v>
      </c>
      <c r="L77" s="44">
        <v>0</v>
      </c>
      <c r="M77" s="18"/>
      <c r="N77" s="15">
        <f t="shared" si="61"/>
        <v>1</v>
      </c>
      <c r="O77" s="15">
        <f t="shared" si="62"/>
        <v>2</v>
      </c>
      <c r="P77" s="15">
        <f t="shared" si="63"/>
        <v>3</v>
      </c>
    </row>
    <row r="78" spans="1:19">
      <c r="A78" s="17" t="str">
        <f t="shared" si="53"/>
        <v>Thallium</v>
      </c>
      <c r="B78" s="7">
        <f t="shared" si="54"/>
        <v>2</v>
      </c>
      <c r="C78" s="44">
        <f t="shared" si="55"/>
        <v>0</v>
      </c>
      <c r="D78" s="35">
        <v>7</v>
      </c>
      <c r="E78" s="49">
        <f t="shared" si="59"/>
        <v>5</v>
      </c>
      <c r="F78" s="37" t="s">
        <v>10</v>
      </c>
      <c r="G78" s="43">
        <f t="shared" si="56"/>
        <v>0</v>
      </c>
      <c r="H78" s="37" t="s">
        <v>7</v>
      </c>
      <c r="I78" s="49">
        <f t="shared" si="57"/>
        <v>0</v>
      </c>
      <c r="J78" s="44">
        <f t="shared" si="58"/>
        <v>5</v>
      </c>
      <c r="K78" s="44">
        <f t="shared" si="60"/>
        <v>1</v>
      </c>
      <c r="L78" s="44">
        <v>0</v>
      </c>
      <c r="M78" s="18"/>
      <c r="N78" s="15">
        <f t="shared" si="61"/>
        <v>1</v>
      </c>
      <c r="O78" s="15">
        <f t="shared" si="62"/>
        <v>2</v>
      </c>
      <c r="P78" s="15">
        <f t="shared" si="63"/>
        <v>3</v>
      </c>
    </row>
    <row r="79" spans="1:19">
      <c r="A79" s="17" t="str">
        <f t="shared" si="53"/>
        <v>Thallium</v>
      </c>
      <c r="B79" s="7">
        <f t="shared" si="54"/>
        <v>2</v>
      </c>
      <c r="C79" s="44">
        <f t="shared" si="55"/>
        <v>0</v>
      </c>
      <c r="D79" s="35">
        <v>7</v>
      </c>
      <c r="E79" s="49">
        <f t="shared" si="59"/>
        <v>5</v>
      </c>
      <c r="F79" s="37" t="s">
        <v>10</v>
      </c>
      <c r="G79" s="43">
        <f t="shared" si="56"/>
        <v>0</v>
      </c>
      <c r="H79" s="37" t="s">
        <v>6</v>
      </c>
      <c r="I79" s="49">
        <f t="shared" si="57"/>
        <v>1</v>
      </c>
      <c r="J79" s="44">
        <f t="shared" si="58"/>
        <v>6</v>
      </c>
      <c r="K79" s="44">
        <f t="shared" si="60"/>
        <v>0</v>
      </c>
      <c r="L79" s="44">
        <v>0</v>
      </c>
      <c r="M79" s="18"/>
      <c r="N79" s="15">
        <f t="shared" si="61"/>
        <v>0</v>
      </c>
      <c r="O79" s="15">
        <f t="shared" si="62"/>
        <v>1</v>
      </c>
      <c r="P79" s="15">
        <f t="shared" si="63"/>
        <v>2</v>
      </c>
    </row>
    <row r="80" spans="1:19">
      <c r="A80" s="17" t="str">
        <f t="shared" si="53"/>
        <v>Thallium</v>
      </c>
      <c r="B80" s="7">
        <f t="shared" si="54"/>
        <v>2</v>
      </c>
      <c r="C80" s="44">
        <f t="shared" si="55"/>
        <v>0</v>
      </c>
      <c r="D80" s="35">
        <v>7</v>
      </c>
      <c r="E80" s="49">
        <f t="shared" si="59"/>
        <v>5</v>
      </c>
      <c r="F80" s="37" t="s">
        <v>11</v>
      </c>
      <c r="G80" s="43">
        <f t="shared" si="56"/>
        <v>0</v>
      </c>
      <c r="H80" s="37" t="s">
        <v>8</v>
      </c>
      <c r="I80" s="49">
        <f t="shared" si="57"/>
        <v>0</v>
      </c>
      <c r="J80" s="44">
        <f t="shared" si="58"/>
        <v>5</v>
      </c>
      <c r="K80" s="44">
        <f t="shared" si="60"/>
        <v>1</v>
      </c>
      <c r="L80" s="44">
        <v>0</v>
      </c>
      <c r="M80" s="18"/>
      <c r="N80" s="15">
        <f t="shared" si="61"/>
        <v>1</v>
      </c>
      <c r="O80" s="15">
        <f t="shared" si="62"/>
        <v>2</v>
      </c>
      <c r="P80" s="15">
        <f t="shared" si="63"/>
        <v>3</v>
      </c>
    </row>
    <row r="81" spans="1:19">
      <c r="A81" s="17" t="str">
        <f t="shared" si="53"/>
        <v>Thallium</v>
      </c>
      <c r="B81" s="7">
        <f t="shared" si="54"/>
        <v>2</v>
      </c>
      <c r="C81" s="44">
        <f t="shared" si="55"/>
        <v>0</v>
      </c>
      <c r="D81" s="35">
        <v>7</v>
      </c>
      <c r="E81" s="49">
        <f t="shared" si="59"/>
        <v>5</v>
      </c>
      <c r="F81" s="37" t="s">
        <v>11</v>
      </c>
      <c r="G81" s="43">
        <f t="shared" si="56"/>
        <v>0</v>
      </c>
      <c r="H81" s="37" t="s">
        <v>7</v>
      </c>
      <c r="I81" s="49">
        <f t="shared" si="57"/>
        <v>0</v>
      </c>
      <c r="J81" s="44">
        <f t="shared" si="58"/>
        <v>5</v>
      </c>
      <c r="K81" s="44">
        <f t="shared" si="60"/>
        <v>1</v>
      </c>
      <c r="L81" s="44">
        <v>0</v>
      </c>
      <c r="M81" s="18"/>
      <c r="N81" s="15">
        <f t="shared" si="61"/>
        <v>1</v>
      </c>
      <c r="O81" s="15">
        <f t="shared" si="62"/>
        <v>2</v>
      </c>
      <c r="P81" s="15">
        <f t="shared" si="63"/>
        <v>3</v>
      </c>
    </row>
    <row r="82" spans="1:19">
      <c r="A82" s="17" t="str">
        <f t="shared" si="53"/>
        <v>Thallium</v>
      </c>
      <c r="B82" s="7">
        <f t="shared" si="54"/>
        <v>2</v>
      </c>
      <c r="C82" s="44">
        <f t="shared" si="55"/>
        <v>0</v>
      </c>
      <c r="D82" s="35">
        <v>7</v>
      </c>
      <c r="E82" s="49">
        <f t="shared" si="59"/>
        <v>5</v>
      </c>
      <c r="F82" s="37" t="s">
        <v>11</v>
      </c>
      <c r="G82" s="43">
        <f t="shared" si="56"/>
        <v>0</v>
      </c>
      <c r="H82" s="37" t="s">
        <v>6</v>
      </c>
      <c r="I82" s="49">
        <f t="shared" si="57"/>
        <v>1</v>
      </c>
      <c r="J82" s="44">
        <f t="shared" si="58"/>
        <v>6</v>
      </c>
      <c r="K82" s="44">
        <f t="shared" si="60"/>
        <v>0</v>
      </c>
      <c r="L82" s="44">
        <v>0</v>
      </c>
      <c r="M82" s="18"/>
      <c r="N82" s="15">
        <f t="shared" si="61"/>
        <v>0</v>
      </c>
      <c r="O82" s="15">
        <f t="shared" si="62"/>
        <v>1</v>
      </c>
      <c r="P82" s="15">
        <f t="shared" si="63"/>
        <v>2</v>
      </c>
    </row>
    <row r="83" spans="1:19">
      <c r="A83" s="17" t="str">
        <f t="shared" si="53"/>
        <v>Thallium</v>
      </c>
      <c r="B83" s="7">
        <f t="shared" si="54"/>
        <v>2</v>
      </c>
      <c r="C83" s="44">
        <f t="shared" si="55"/>
        <v>0</v>
      </c>
      <c r="D83" s="35">
        <v>7</v>
      </c>
      <c r="E83" s="49">
        <f t="shared" si="59"/>
        <v>5</v>
      </c>
      <c r="F83" s="37" t="s">
        <v>12</v>
      </c>
      <c r="G83" s="43">
        <f t="shared" si="56"/>
        <v>0</v>
      </c>
      <c r="H83" s="37" t="s">
        <v>8</v>
      </c>
      <c r="I83" s="49">
        <f t="shared" si="57"/>
        <v>0</v>
      </c>
      <c r="J83" s="44">
        <f t="shared" si="58"/>
        <v>5</v>
      </c>
      <c r="K83" s="44">
        <f t="shared" si="60"/>
        <v>1</v>
      </c>
      <c r="L83" s="44">
        <v>0</v>
      </c>
      <c r="M83" s="18"/>
      <c r="N83" s="15">
        <f t="shared" si="61"/>
        <v>1</v>
      </c>
      <c r="O83" s="15">
        <f t="shared" si="62"/>
        <v>2</v>
      </c>
      <c r="P83" s="15">
        <f t="shared" si="63"/>
        <v>3</v>
      </c>
    </row>
    <row r="84" spans="1:19">
      <c r="A84" s="17" t="str">
        <f t="shared" si="53"/>
        <v>Thallium</v>
      </c>
      <c r="B84" s="7">
        <f t="shared" si="54"/>
        <v>2</v>
      </c>
      <c r="C84" s="44">
        <f t="shared" si="55"/>
        <v>0</v>
      </c>
      <c r="D84" s="35">
        <v>7</v>
      </c>
      <c r="E84" s="49">
        <f t="shared" si="59"/>
        <v>5</v>
      </c>
      <c r="F84" s="37" t="s">
        <v>12</v>
      </c>
      <c r="G84" s="43">
        <f t="shared" si="56"/>
        <v>0</v>
      </c>
      <c r="H84" s="37" t="s">
        <v>7</v>
      </c>
      <c r="I84" s="49">
        <f t="shared" si="57"/>
        <v>0</v>
      </c>
      <c r="J84" s="44">
        <f t="shared" si="58"/>
        <v>5</v>
      </c>
      <c r="K84" s="44">
        <f t="shared" si="60"/>
        <v>1</v>
      </c>
      <c r="L84" s="44">
        <v>0</v>
      </c>
      <c r="M84" s="18"/>
      <c r="N84" s="15">
        <f t="shared" si="61"/>
        <v>1</v>
      </c>
      <c r="O84" s="15">
        <f t="shared" si="62"/>
        <v>2</v>
      </c>
      <c r="P84" s="15">
        <f t="shared" si="63"/>
        <v>3</v>
      </c>
    </row>
    <row r="85" spans="1:19" ht="10.5" thickBot="1">
      <c r="A85" s="17" t="str">
        <f t="shared" si="53"/>
        <v>Thallium</v>
      </c>
      <c r="B85" s="7">
        <f t="shared" si="54"/>
        <v>2</v>
      </c>
      <c r="C85" s="44">
        <f t="shared" si="55"/>
        <v>0</v>
      </c>
      <c r="D85" s="35">
        <v>7</v>
      </c>
      <c r="E85" s="49">
        <f t="shared" si="59"/>
        <v>5</v>
      </c>
      <c r="F85" s="37" t="s">
        <v>12</v>
      </c>
      <c r="G85" s="43">
        <f t="shared" si="56"/>
        <v>0</v>
      </c>
      <c r="H85" s="37" t="s">
        <v>6</v>
      </c>
      <c r="I85" s="49">
        <f t="shared" si="57"/>
        <v>1</v>
      </c>
      <c r="J85" s="44">
        <f t="shared" si="58"/>
        <v>6</v>
      </c>
      <c r="K85" s="44">
        <f t="shared" si="60"/>
        <v>0</v>
      </c>
      <c r="L85" s="44">
        <v>0</v>
      </c>
      <c r="M85" s="18"/>
      <c r="N85" s="15">
        <f t="shared" si="61"/>
        <v>0</v>
      </c>
      <c r="O85" s="15">
        <f t="shared" si="62"/>
        <v>1</v>
      </c>
      <c r="P85" s="15">
        <f t="shared" si="63"/>
        <v>2</v>
      </c>
    </row>
    <row r="86" spans="1:19" ht="35.15" customHeight="1" thickTop="1">
      <c r="A86" s="28" t="s">
        <v>0</v>
      </c>
      <c r="B86" s="29" t="s">
        <v>21</v>
      </c>
      <c r="C86" s="42" t="s">
        <v>3</v>
      </c>
      <c r="D86" s="34" t="s">
        <v>1</v>
      </c>
      <c r="E86" s="47" t="s">
        <v>16</v>
      </c>
      <c r="F86" s="36" t="s">
        <v>4</v>
      </c>
      <c r="G86" s="42" t="s">
        <v>18</v>
      </c>
      <c r="H86" s="36" t="s">
        <v>5</v>
      </c>
      <c r="I86" s="47" t="s">
        <v>17</v>
      </c>
      <c r="J86" s="42" t="s">
        <v>24</v>
      </c>
      <c r="K86" s="42" t="s">
        <v>20</v>
      </c>
      <c r="L86" s="42" t="s">
        <v>41</v>
      </c>
      <c r="M86" s="30"/>
      <c r="N86" s="31" t="s">
        <v>13</v>
      </c>
      <c r="O86" s="31" t="s">
        <v>14</v>
      </c>
      <c r="P86" s="31" t="s">
        <v>15</v>
      </c>
      <c r="R86" s="1"/>
      <c r="S86" s="1"/>
    </row>
    <row r="87" spans="1:19" ht="10.5">
      <c r="A87" s="17" t="str">
        <f t="shared" ref="A87:A98" si="64">$B$3</f>
        <v>Thallium</v>
      </c>
      <c r="B87" s="7">
        <f t="shared" ref="B87:B98" si="65">$C$6</f>
        <v>2</v>
      </c>
      <c r="C87" s="44">
        <f t="shared" ref="C87:C98" si="66">5*(B87-$B$4)/($B$5-$B$4)</f>
        <v>0</v>
      </c>
      <c r="D87" s="35">
        <v>7.5</v>
      </c>
      <c r="E87" s="48">
        <v>5</v>
      </c>
      <c r="F87" s="37" t="s">
        <v>9</v>
      </c>
      <c r="G87" s="43">
        <f t="shared" ref="G87:G98" si="67">G74</f>
        <v>0</v>
      </c>
      <c r="H87" s="37" t="s">
        <v>8</v>
      </c>
      <c r="I87" s="49">
        <f t="shared" ref="I87:I98" si="68">I74</f>
        <v>0</v>
      </c>
      <c r="J87" s="44">
        <f t="shared" ref="J87:J98" si="69">E87+G87+I87</f>
        <v>5</v>
      </c>
      <c r="K87" s="44">
        <f>6-J87</f>
        <v>1</v>
      </c>
      <c r="L87" s="44">
        <v>0</v>
      </c>
      <c r="M87" s="18"/>
      <c r="N87" s="15">
        <f>C87+K87+L87</f>
        <v>1</v>
      </c>
      <c r="O87" s="15">
        <f>C87+K87+L87+1</f>
        <v>2</v>
      </c>
      <c r="P87" s="15">
        <f>C87+K87+L87+2</f>
        <v>3</v>
      </c>
    </row>
    <row r="88" spans="1:19">
      <c r="A88" s="17" t="str">
        <f t="shared" si="64"/>
        <v>Thallium</v>
      </c>
      <c r="B88" s="7">
        <f t="shared" si="65"/>
        <v>2</v>
      </c>
      <c r="C88" s="44">
        <f t="shared" si="66"/>
        <v>0</v>
      </c>
      <c r="D88" s="35">
        <v>7.5</v>
      </c>
      <c r="E88" s="49">
        <f t="shared" ref="E88:E98" si="70">E87</f>
        <v>5</v>
      </c>
      <c r="F88" s="37" t="s">
        <v>9</v>
      </c>
      <c r="G88" s="43">
        <f t="shared" si="67"/>
        <v>0</v>
      </c>
      <c r="H88" s="37" t="s">
        <v>7</v>
      </c>
      <c r="I88" s="49">
        <f t="shared" si="68"/>
        <v>0</v>
      </c>
      <c r="J88" s="44">
        <f t="shared" si="69"/>
        <v>5</v>
      </c>
      <c r="K88" s="44">
        <f t="shared" ref="K88:K98" si="71">6-J88</f>
        <v>1</v>
      </c>
      <c r="L88" s="44">
        <v>0</v>
      </c>
      <c r="M88" s="18"/>
      <c r="N88" s="15">
        <f t="shared" ref="N88:N98" si="72">C88+K88+L88</f>
        <v>1</v>
      </c>
      <c r="O88" s="15">
        <f t="shared" ref="O88:O98" si="73">C88+K88+L88+1</f>
        <v>2</v>
      </c>
      <c r="P88" s="15">
        <f t="shared" ref="P88:P98" si="74">C88+K88+L88+2</f>
        <v>3</v>
      </c>
    </row>
    <row r="89" spans="1:19">
      <c r="A89" s="17" t="str">
        <f t="shared" si="64"/>
        <v>Thallium</v>
      </c>
      <c r="B89" s="7">
        <f t="shared" si="65"/>
        <v>2</v>
      </c>
      <c r="C89" s="44">
        <f t="shared" si="66"/>
        <v>0</v>
      </c>
      <c r="D89" s="35">
        <v>7.5</v>
      </c>
      <c r="E89" s="49">
        <f t="shared" si="70"/>
        <v>5</v>
      </c>
      <c r="F89" s="37" t="s">
        <v>9</v>
      </c>
      <c r="G89" s="43">
        <f t="shared" si="67"/>
        <v>0</v>
      </c>
      <c r="H89" s="37" t="s">
        <v>6</v>
      </c>
      <c r="I89" s="49">
        <f t="shared" si="68"/>
        <v>1</v>
      </c>
      <c r="J89" s="44">
        <f t="shared" si="69"/>
        <v>6</v>
      </c>
      <c r="K89" s="44">
        <f t="shared" si="71"/>
        <v>0</v>
      </c>
      <c r="L89" s="44">
        <v>0</v>
      </c>
      <c r="M89" s="18"/>
      <c r="N89" s="15">
        <f t="shared" si="72"/>
        <v>0</v>
      </c>
      <c r="O89" s="15">
        <f t="shared" si="73"/>
        <v>1</v>
      </c>
      <c r="P89" s="15">
        <f t="shared" si="74"/>
        <v>2</v>
      </c>
    </row>
    <row r="90" spans="1:19">
      <c r="A90" s="17" t="str">
        <f t="shared" si="64"/>
        <v>Thallium</v>
      </c>
      <c r="B90" s="7">
        <f t="shared" si="65"/>
        <v>2</v>
      </c>
      <c r="C90" s="44">
        <f t="shared" si="66"/>
        <v>0</v>
      </c>
      <c r="D90" s="35">
        <v>7.5</v>
      </c>
      <c r="E90" s="49">
        <f t="shared" si="70"/>
        <v>5</v>
      </c>
      <c r="F90" s="37" t="s">
        <v>10</v>
      </c>
      <c r="G90" s="43">
        <f t="shared" si="67"/>
        <v>0</v>
      </c>
      <c r="H90" s="37" t="s">
        <v>8</v>
      </c>
      <c r="I90" s="49">
        <f t="shared" si="68"/>
        <v>0</v>
      </c>
      <c r="J90" s="44">
        <f t="shared" si="69"/>
        <v>5</v>
      </c>
      <c r="K90" s="44">
        <f t="shared" si="71"/>
        <v>1</v>
      </c>
      <c r="L90" s="44">
        <v>0</v>
      </c>
      <c r="M90" s="18"/>
      <c r="N90" s="15">
        <f t="shared" si="72"/>
        <v>1</v>
      </c>
      <c r="O90" s="15">
        <f t="shared" si="73"/>
        <v>2</v>
      </c>
      <c r="P90" s="15">
        <f t="shared" si="74"/>
        <v>3</v>
      </c>
    </row>
    <row r="91" spans="1:19">
      <c r="A91" s="17" t="str">
        <f t="shared" si="64"/>
        <v>Thallium</v>
      </c>
      <c r="B91" s="7">
        <f t="shared" si="65"/>
        <v>2</v>
      </c>
      <c r="C91" s="44">
        <f t="shared" si="66"/>
        <v>0</v>
      </c>
      <c r="D91" s="35">
        <v>7.5</v>
      </c>
      <c r="E91" s="49">
        <f t="shared" si="70"/>
        <v>5</v>
      </c>
      <c r="F91" s="37" t="s">
        <v>10</v>
      </c>
      <c r="G91" s="43">
        <f t="shared" si="67"/>
        <v>0</v>
      </c>
      <c r="H91" s="37" t="s">
        <v>7</v>
      </c>
      <c r="I91" s="49">
        <f t="shared" si="68"/>
        <v>0</v>
      </c>
      <c r="J91" s="44">
        <f t="shared" si="69"/>
        <v>5</v>
      </c>
      <c r="K91" s="44">
        <f t="shared" si="71"/>
        <v>1</v>
      </c>
      <c r="L91" s="44">
        <v>0</v>
      </c>
      <c r="M91" s="18"/>
      <c r="N91" s="15">
        <f t="shared" si="72"/>
        <v>1</v>
      </c>
      <c r="O91" s="15">
        <f t="shared" si="73"/>
        <v>2</v>
      </c>
      <c r="P91" s="15">
        <f t="shared" si="74"/>
        <v>3</v>
      </c>
    </row>
    <row r="92" spans="1:19">
      <c r="A92" s="17" t="str">
        <f t="shared" si="64"/>
        <v>Thallium</v>
      </c>
      <c r="B92" s="7">
        <f t="shared" si="65"/>
        <v>2</v>
      </c>
      <c r="C92" s="44">
        <f t="shared" si="66"/>
        <v>0</v>
      </c>
      <c r="D92" s="35">
        <v>7.5</v>
      </c>
      <c r="E92" s="49">
        <f t="shared" si="70"/>
        <v>5</v>
      </c>
      <c r="F92" s="37" t="s">
        <v>10</v>
      </c>
      <c r="G92" s="43">
        <f t="shared" si="67"/>
        <v>0</v>
      </c>
      <c r="H92" s="37" t="s">
        <v>6</v>
      </c>
      <c r="I92" s="49">
        <f t="shared" si="68"/>
        <v>1</v>
      </c>
      <c r="J92" s="44">
        <f t="shared" si="69"/>
        <v>6</v>
      </c>
      <c r="K92" s="44">
        <f t="shared" si="71"/>
        <v>0</v>
      </c>
      <c r="L92" s="44">
        <v>0</v>
      </c>
      <c r="M92" s="18"/>
      <c r="N92" s="15">
        <f t="shared" si="72"/>
        <v>0</v>
      </c>
      <c r="O92" s="15">
        <f t="shared" si="73"/>
        <v>1</v>
      </c>
      <c r="P92" s="15">
        <f t="shared" si="74"/>
        <v>2</v>
      </c>
    </row>
    <row r="93" spans="1:19">
      <c r="A93" s="17" t="str">
        <f t="shared" si="64"/>
        <v>Thallium</v>
      </c>
      <c r="B93" s="7">
        <f t="shared" si="65"/>
        <v>2</v>
      </c>
      <c r="C93" s="44">
        <f t="shared" si="66"/>
        <v>0</v>
      </c>
      <c r="D93" s="35">
        <v>7.5</v>
      </c>
      <c r="E93" s="49">
        <f t="shared" si="70"/>
        <v>5</v>
      </c>
      <c r="F93" s="37" t="s">
        <v>11</v>
      </c>
      <c r="G93" s="43">
        <f t="shared" si="67"/>
        <v>0</v>
      </c>
      <c r="H93" s="37" t="s">
        <v>8</v>
      </c>
      <c r="I93" s="49">
        <f t="shared" si="68"/>
        <v>0</v>
      </c>
      <c r="J93" s="44">
        <f t="shared" si="69"/>
        <v>5</v>
      </c>
      <c r="K93" s="44">
        <f t="shared" si="71"/>
        <v>1</v>
      </c>
      <c r="L93" s="44">
        <v>0</v>
      </c>
      <c r="M93" s="18"/>
      <c r="N93" s="15">
        <f t="shared" si="72"/>
        <v>1</v>
      </c>
      <c r="O93" s="15">
        <f t="shared" si="73"/>
        <v>2</v>
      </c>
      <c r="P93" s="15">
        <f t="shared" si="74"/>
        <v>3</v>
      </c>
    </row>
    <row r="94" spans="1:19">
      <c r="A94" s="17" t="str">
        <f t="shared" si="64"/>
        <v>Thallium</v>
      </c>
      <c r="B94" s="7">
        <f t="shared" si="65"/>
        <v>2</v>
      </c>
      <c r="C94" s="44">
        <f t="shared" si="66"/>
        <v>0</v>
      </c>
      <c r="D94" s="35">
        <v>7.5</v>
      </c>
      <c r="E94" s="49">
        <f t="shared" si="70"/>
        <v>5</v>
      </c>
      <c r="F94" s="37" t="s">
        <v>11</v>
      </c>
      <c r="G94" s="43">
        <f t="shared" si="67"/>
        <v>0</v>
      </c>
      <c r="H94" s="37" t="s">
        <v>7</v>
      </c>
      <c r="I94" s="49">
        <f t="shared" si="68"/>
        <v>0</v>
      </c>
      <c r="J94" s="44">
        <f t="shared" si="69"/>
        <v>5</v>
      </c>
      <c r="K94" s="44">
        <f t="shared" si="71"/>
        <v>1</v>
      </c>
      <c r="L94" s="44">
        <v>0</v>
      </c>
      <c r="M94" s="18"/>
      <c r="N94" s="15">
        <f t="shared" si="72"/>
        <v>1</v>
      </c>
      <c r="O94" s="15">
        <f t="shared" si="73"/>
        <v>2</v>
      </c>
      <c r="P94" s="15">
        <f t="shared" si="74"/>
        <v>3</v>
      </c>
    </row>
    <row r="95" spans="1:19">
      <c r="A95" s="17" t="str">
        <f t="shared" si="64"/>
        <v>Thallium</v>
      </c>
      <c r="B95" s="7">
        <f t="shared" si="65"/>
        <v>2</v>
      </c>
      <c r="C95" s="44">
        <f t="shared" si="66"/>
        <v>0</v>
      </c>
      <c r="D95" s="35">
        <v>7.5</v>
      </c>
      <c r="E95" s="49">
        <f t="shared" si="70"/>
        <v>5</v>
      </c>
      <c r="F95" s="37" t="s">
        <v>11</v>
      </c>
      <c r="G95" s="43">
        <f t="shared" si="67"/>
        <v>0</v>
      </c>
      <c r="H95" s="37" t="s">
        <v>6</v>
      </c>
      <c r="I95" s="49">
        <f t="shared" si="68"/>
        <v>1</v>
      </c>
      <c r="J95" s="44">
        <f t="shared" si="69"/>
        <v>6</v>
      </c>
      <c r="K95" s="44">
        <f t="shared" si="71"/>
        <v>0</v>
      </c>
      <c r="L95" s="44">
        <v>0</v>
      </c>
      <c r="M95" s="18"/>
      <c r="N95" s="15">
        <f t="shared" si="72"/>
        <v>0</v>
      </c>
      <c r="O95" s="15">
        <f t="shared" si="73"/>
        <v>1</v>
      </c>
      <c r="P95" s="15">
        <f t="shared" si="74"/>
        <v>2</v>
      </c>
    </row>
    <row r="96" spans="1:19">
      <c r="A96" s="17" t="str">
        <f t="shared" si="64"/>
        <v>Thallium</v>
      </c>
      <c r="B96" s="7">
        <f t="shared" si="65"/>
        <v>2</v>
      </c>
      <c r="C96" s="44">
        <f t="shared" si="66"/>
        <v>0</v>
      </c>
      <c r="D96" s="35">
        <v>7.5</v>
      </c>
      <c r="E96" s="49">
        <f t="shared" si="70"/>
        <v>5</v>
      </c>
      <c r="F96" s="37" t="s">
        <v>12</v>
      </c>
      <c r="G96" s="43">
        <f t="shared" si="67"/>
        <v>0</v>
      </c>
      <c r="H96" s="37" t="s">
        <v>8</v>
      </c>
      <c r="I96" s="49">
        <f t="shared" si="68"/>
        <v>0</v>
      </c>
      <c r="J96" s="44">
        <f t="shared" si="69"/>
        <v>5</v>
      </c>
      <c r="K96" s="44">
        <f t="shared" si="71"/>
        <v>1</v>
      </c>
      <c r="L96" s="44">
        <v>0</v>
      </c>
      <c r="M96" s="18"/>
      <c r="N96" s="15">
        <f t="shared" si="72"/>
        <v>1</v>
      </c>
      <c r="O96" s="15">
        <f t="shared" si="73"/>
        <v>2</v>
      </c>
      <c r="P96" s="15">
        <f t="shared" si="74"/>
        <v>3</v>
      </c>
    </row>
    <row r="97" spans="1:16">
      <c r="A97" s="17" t="str">
        <f t="shared" si="64"/>
        <v>Thallium</v>
      </c>
      <c r="B97" s="7">
        <f t="shared" si="65"/>
        <v>2</v>
      </c>
      <c r="C97" s="44">
        <f t="shared" si="66"/>
        <v>0</v>
      </c>
      <c r="D97" s="35">
        <v>7.5</v>
      </c>
      <c r="E97" s="49">
        <f t="shared" si="70"/>
        <v>5</v>
      </c>
      <c r="F97" s="37" t="s">
        <v>12</v>
      </c>
      <c r="G97" s="43">
        <f t="shared" si="67"/>
        <v>0</v>
      </c>
      <c r="H97" s="37" t="s">
        <v>7</v>
      </c>
      <c r="I97" s="49">
        <f t="shared" si="68"/>
        <v>0</v>
      </c>
      <c r="J97" s="44">
        <f t="shared" si="69"/>
        <v>5</v>
      </c>
      <c r="K97" s="44">
        <f t="shared" si="71"/>
        <v>1</v>
      </c>
      <c r="L97" s="44">
        <v>0</v>
      </c>
      <c r="M97" s="18"/>
      <c r="N97" s="15">
        <f t="shared" si="72"/>
        <v>1</v>
      </c>
      <c r="O97" s="15">
        <f t="shared" si="73"/>
        <v>2</v>
      </c>
      <c r="P97" s="15">
        <f t="shared" si="74"/>
        <v>3</v>
      </c>
    </row>
    <row r="98" spans="1:16">
      <c r="A98" s="17" t="str">
        <f t="shared" si="64"/>
        <v>Thallium</v>
      </c>
      <c r="B98" s="7">
        <f t="shared" si="65"/>
        <v>2</v>
      </c>
      <c r="C98" s="44">
        <f t="shared" si="66"/>
        <v>0</v>
      </c>
      <c r="D98" s="35">
        <v>7.5</v>
      </c>
      <c r="E98" s="49">
        <f t="shared" si="70"/>
        <v>5</v>
      </c>
      <c r="F98" s="37" t="s">
        <v>12</v>
      </c>
      <c r="G98" s="43">
        <f t="shared" si="67"/>
        <v>0</v>
      </c>
      <c r="H98" s="37" t="s">
        <v>6</v>
      </c>
      <c r="I98" s="49">
        <f t="shared" si="68"/>
        <v>1</v>
      </c>
      <c r="J98" s="44">
        <f t="shared" si="69"/>
        <v>6</v>
      </c>
      <c r="K98" s="44">
        <f t="shared" si="71"/>
        <v>0</v>
      </c>
      <c r="L98" s="44">
        <v>0</v>
      </c>
      <c r="M98" s="18"/>
      <c r="N98" s="15">
        <f t="shared" si="72"/>
        <v>0</v>
      </c>
      <c r="O98" s="15">
        <f t="shared" si="73"/>
        <v>1</v>
      </c>
      <c r="P98" s="15">
        <f t="shared" si="74"/>
        <v>2</v>
      </c>
    </row>
    <row r="99" spans="1:16" ht="10.5">
      <c r="A99" s="56" t="s">
        <v>42</v>
      </c>
    </row>
  </sheetData>
  <sheetProtection algorithmName="SHA-512" hashValue="vX3NRADu2cMKUhHMxj8ekn9rfeih42wBS5t8e+df7/qRiB+CVQQrueiFPi3z/lzKWw0tkaFCrNNBJM/Wew9EDQ==" saltValue="rM8v6xCOQnER9zOKsTs5zQ==" spinCount="100000" sheet="1" objects="1" scenarios="1"/>
  <phoneticPr fontId="1" type="noConversion"/>
  <conditionalFormatting sqref="N74:P85 N61:P72 N48:P59 N35:P46 N22:P33 N9:P20 N87:P98">
    <cfRule type="cellIs" dxfId="4" priority="1" stopIfTrue="1" operator="greaterThanOrEqual">
      <formula>5</formula>
    </cfRule>
    <cfRule type="cellIs" dxfId="3" priority="2" stopIfTrue="1" operator="between">
      <formula>3</formula>
      <formula>4.9999</formula>
    </cfRule>
    <cfRule type="cellIs" dxfId="2" priority="3" stopIfTrue="1" operator="lessThan">
      <formula>3</formula>
    </cfRule>
  </conditionalFormatting>
  <dataValidations count="1">
    <dataValidation type="decimal" allowBlank="1" showInputMessage="1" showErrorMessage="1" error="Es können nur Werte zwischen Prüf- und Sanierungswert eingegeben werden." sqref="C6">
      <formula1>2</formula1>
      <formula2>10</formula2>
    </dataValidation>
  </dataValidations>
  <printOptions horizontalCentered="1" verticalCentered="1"/>
  <pageMargins left="0.78740157480314965" right="0.78740157480314965" top="0.19685039370078741" bottom="0.19685039370078741" header="0" footer="0.51181102362204722"/>
  <pageSetup paperSize="9" scale="65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>
    <tabColor indexed="57"/>
    <pageSetUpPr fitToPage="1"/>
  </sheetPr>
  <dimension ref="A1:AX99"/>
  <sheetViews>
    <sheetView workbookViewId="0">
      <pane xSplit="16" ySplit="8" topLeftCell="Q9" activePane="bottomRight" state="frozen"/>
      <selection pane="topRight" activeCell="P1" sqref="P1"/>
      <selection pane="bottomLeft" activeCell="A6" sqref="A6"/>
      <selection pane="bottomRight" activeCell="D12" sqref="D12"/>
    </sheetView>
  </sheetViews>
  <sheetFormatPr baseColWidth="10" defaultColWidth="11.453125" defaultRowHeight="10"/>
  <cols>
    <col min="1" max="1" width="18.1796875" style="1" customWidth="1"/>
    <col min="2" max="2" width="7.7265625" style="16" customWidth="1"/>
    <col min="3" max="3" width="7.453125" style="45" customWidth="1"/>
    <col min="4" max="4" width="5.7265625" style="2" customWidth="1"/>
    <col min="5" max="5" width="7.453125" style="45" customWidth="1"/>
    <col min="6" max="6" width="8.1796875" style="10" customWidth="1"/>
    <col min="7" max="7" width="8.54296875" style="45" customWidth="1"/>
    <col min="8" max="8" width="8.54296875" style="12" customWidth="1"/>
    <col min="9" max="9" width="8.453125" style="53" customWidth="1"/>
    <col min="10" max="10" width="8.81640625" style="53" customWidth="1"/>
    <col min="11" max="12" width="9.81640625" style="53" customWidth="1"/>
    <col min="13" max="13" width="2.7265625" style="1" customWidth="1"/>
    <col min="14" max="14" width="10.81640625" style="13" customWidth="1"/>
    <col min="15" max="15" width="10" style="13" customWidth="1"/>
    <col min="16" max="16" width="10" style="14" customWidth="1"/>
    <col min="17" max="17" width="3.54296875" style="11" customWidth="1"/>
    <col min="18" max="18" width="15.7265625" style="2" bestFit="1" customWidth="1"/>
    <col min="19" max="19" width="14" style="2" customWidth="1"/>
    <col min="20" max="16384" width="11.453125" style="1"/>
  </cols>
  <sheetData>
    <row r="1" spans="1:50" s="57" customFormat="1" ht="25">
      <c r="A1" s="62" t="s">
        <v>43</v>
      </c>
      <c r="B1" s="63"/>
      <c r="C1" s="64"/>
      <c r="D1" s="65"/>
      <c r="E1" s="64"/>
      <c r="F1" s="62"/>
      <c r="G1" s="64"/>
      <c r="H1" s="66"/>
      <c r="I1" s="67"/>
      <c r="J1" s="67"/>
      <c r="K1" s="67"/>
      <c r="L1" s="62"/>
      <c r="M1" s="68"/>
      <c r="N1" s="68"/>
      <c r="O1" s="69"/>
      <c r="P1" s="62"/>
      <c r="Q1" s="58"/>
      <c r="R1" s="59"/>
      <c r="S1" s="59"/>
      <c r="T1" s="60"/>
      <c r="V1" s="58"/>
      <c r="W1" s="59"/>
      <c r="X1" s="59"/>
      <c r="Y1" s="60"/>
      <c r="AA1" s="58"/>
      <c r="AB1" s="59"/>
      <c r="AC1" s="59"/>
      <c r="AD1" s="60"/>
      <c r="AF1" s="58"/>
      <c r="AG1" s="59"/>
      <c r="AH1" s="59"/>
      <c r="AI1" s="60"/>
      <c r="AK1" s="58"/>
      <c r="AL1" s="59"/>
      <c r="AM1" s="59"/>
      <c r="AN1" s="60"/>
      <c r="AP1" s="58"/>
      <c r="AQ1" s="59"/>
      <c r="AR1" s="59"/>
      <c r="AS1" s="60"/>
      <c r="AU1" s="58"/>
      <c r="AV1" s="59"/>
      <c r="AW1" s="59"/>
      <c r="AX1" s="60"/>
    </row>
    <row r="2" spans="1:50" s="61" customFormat="1" ht="20">
      <c r="A2" s="70" t="s">
        <v>44</v>
      </c>
      <c r="B2" s="71"/>
      <c r="C2" s="70"/>
      <c r="D2" s="72"/>
      <c r="E2" s="70"/>
      <c r="F2" s="70"/>
      <c r="G2" s="70"/>
      <c r="H2" s="70"/>
      <c r="I2" s="73"/>
      <c r="J2" s="73"/>
      <c r="K2" s="74"/>
      <c r="L2" s="75"/>
      <c r="M2" s="72"/>
      <c r="N2" s="72"/>
      <c r="O2" s="70"/>
      <c r="P2" s="70"/>
    </row>
    <row r="3" spans="1:50" ht="10.5">
      <c r="A3" s="8" t="s">
        <v>0</v>
      </c>
      <c r="B3" s="54" t="s">
        <v>36</v>
      </c>
      <c r="C3" s="40"/>
      <c r="D3" s="26"/>
      <c r="E3" s="40"/>
      <c r="F3" s="8"/>
      <c r="G3" s="26"/>
      <c r="H3" s="22"/>
      <c r="I3" s="51"/>
      <c r="J3" s="51"/>
      <c r="K3" s="51"/>
      <c r="L3" s="51"/>
      <c r="M3" s="8"/>
      <c r="N3" s="22"/>
      <c r="O3" s="21" t="s">
        <v>40</v>
      </c>
      <c r="P3" s="5"/>
      <c r="R3" s="9"/>
      <c r="S3" s="9"/>
    </row>
    <row r="4" spans="1:50" ht="10.5">
      <c r="A4" s="8" t="s">
        <v>22</v>
      </c>
      <c r="B4" s="33">
        <v>300</v>
      </c>
      <c r="C4" s="40"/>
      <c r="D4" s="26"/>
      <c r="E4" s="40"/>
      <c r="F4" s="8"/>
      <c r="G4" s="2"/>
      <c r="H4" s="22"/>
      <c r="I4" s="51"/>
      <c r="J4" s="51"/>
      <c r="K4" s="51"/>
      <c r="L4" s="51"/>
      <c r="M4" s="8"/>
      <c r="N4" s="22"/>
      <c r="O4" s="21" t="s">
        <v>38</v>
      </c>
      <c r="P4" s="4"/>
      <c r="R4" s="1"/>
    </row>
    <row r="5" spans="1:50" ht="10.5">
      <c r="A5" s="8" t="s">
        <v>23</v>
      </c>
      <c r="B5" s="33">
        <v>2000</v>
      </c>
      <c r="C5" s="40"/>
      <c r="D5" s="26"/>
      <c r="E5" s="40"/>
      <c r="F5" s="8"/>
      <c r="G5" s="2"/>
      <c r="H5" s="22"/>
      <c r="I5" s="51"/>
      <c r="J5" s="51"/>
      <c r="K5" s="51"/>
      <c r="L5" s="51"/>
      <c r="M5" s="8"/>
      <c r="N5" s="27"/>
      <c r="O5" s="21" t="s">
        <v>39</v>
      </c>
      <c r="P5" s="3"/>
    </row>
    <row r="6" spans="1:50" ht="15.5">
      <c r="A6" s="38" t="s">
        <v>26</v>
      </c>
      <c r="B6" s="39"/>
      <c r="C6" s="55">
        <v>300</v>
      </c>
      <c r="D6" s="32"/>
      <c r="E6" s="46"/>
      <c r="F6" s="32"/>
      <c r="G6" s="46"/>
      <c r="H6" s="32"/>
      <c r="I6" s="46"/>
      <c r="J6" s="46"/>
      <c r="K6" s="46"/>
      <c r="L6" s="46"/>
      <c r="M6" s="8"/>
      <c r="N6" s="27"/>
      <c r="O6" s="21"/>
      <c r="P6" s="26"/>
    </row>
    <row r="7" spans="1:50" ht="20.25" customHeight="1" thickBot="1">
      <c r="A7" s="20"/>
      <c r="B7" s="25" t="s">
        <v>2</v>
      </c>
      <c r="C7" s="41"/>
      <c r="D7" s="23"/>
      <c r="E7" s="41"/>
      <c r="F7" s="20"/>
      <c r="G7" s="41"/>
      <c r="H7" s="19"/>
      <c r="I7" s="52"/>
      <c r="J7" s="51"/>
      <c r="K7" s="51"/>
      <c r="L7" s="51"/>
      <c r="M7" s="20"/>
      <c r="N7" s="24" t="s">
        <v>19</v>
      </c>
      <c r="O7" s="20"/>
      <c r="P7" s="20"/>
    </row>
    <row r="8" spans="1:50" ht="45" customHeight="1" thickTop="1">
      <c r="A8" s="28" t="s">
        <v>0</v>
      </c>
      <c r="B8" s="29" t="s">
        <v>21</v>
      </c>
      <c r="C8" s="42" t="s">
        <v>3</v>
      </c>
      <c r="D8" s="34" t="s">
        <v>1</v>
      </c>
      <c r="E8" s="47" t="s">
        <v>16</v>
      </c>
      <c r="F8" s="36" t="s">
        <v>4</v>
      </c>
      <c r="G8" s="42" t="s">
        <v>18</v>
      </c>
      <c r="H8" s="36" t="s">
        <v>5</v>
      </c>
      <c r="I8" s="47" t="s">
        <v>17</v>
      </c>
      <c r="J8" s="42" t="s">
        <v>24</v>
      </c>
      <c r="K8" s="42" t="s">
        <v>20</v>
      </c>
      <c r="L8" s="42" t="s">
        <v>41</v>
      </c>
      <c r="M8" s="30"/>
      <c r="N8" s="31" t="s">
        <v>13</v>
      </c>
      <c r="O8" s="31" t="s">
        <v>14</v>
      </c>
      <c r="P8" s="31" t="s">
        <v>15</v>
      </c>
      <c r="R8" s="1"/>
      <c r="S8" s="1"/>
    </row>
    <row r="9" spans="1:50" ht="10.5">
      <c r="A9" s="17" t="str">
        <f t="shared" ref="A9:A20" si="0">$B$3</f>
        <v>Zink</v>
      </c>
      <c r="B9" s="7">
        <f t="shared" ref="B9:B20" si="1">$C$6</f>
        <v>300</v>
      </c>
      <c r="C9" s="43">
        <f t="shared" ref="C9:C20" si="2">5*(B9-$B$4)/($B$5-$B$4)</f>
        <v>0</v>
      </c>
      <c r="D9" s="35">
        <v>4.5</v>
      </c>
      <c r="E9" s="48">
        <v>3</v>
      </c>
      <c r="F9" s="37" t="s">
        <v>9</v>
      </c>
      <c r="G9" s="50">
        <v>0</v>
      </c>
      <c r="H9" s="37" t="s">
        <v>8</v>
      </c>
      <c r="I9" s="48">
        <v>0</v>
      </c>
      <c r="J9" s="44">
        <f t="shared" ref="J9:J20" si="3">E9+G9+I9</f>
        <v>3</v>
      </c>
      <c r="K9" s="44">
        <f>6-J9</f>
        <v>3</v>
      </c>
      <c r="L9" s="44">
        <v>-1.5</v>
      </c>
      <c r="M9" s="18"/>
      <c r="N9" s="15">
        <f>C9+K9+L9</f>
        <v>1.5</v>
      </c>
      <c r="O9" s="15">
        <f>C9+K9+L9+1</f>
        <v>2.5</v>
      </c>
      <c r="P9" s="15">
        <f>C9+K9+L9+2</f>
        <v>3.5</v>
      </c>
      <c r="T9" s="2"/>
      <c r="U9" s="2"/>
      <c r="V9" s="2"/>
    </row>
    <row r="10" spans="1:50" ht="10.5">
      <c r="A10" s="17" t="str">
        <f t="shared" si="0"/>
        <v>Zink</v>
      </c>
      <c r="B10" s="7">
        <f t="shared" si="1"/>
        <v>300</v>
      </c>
      <c r="C10" s="43">
        <f t="shared" si="2"/>
        <v>0</v>
      </c>
      <c r="D10" s="35">
        <v>4.5</v>
      </c>
      <c r="E10" s="49">
        <f t="shared" ref="E10:E20" si="4">E9</f>
        <v>3</v>
      </c>
      <c r="F10" s="37" t="s">
        <v>9</v>
      </c>
      <c r="G10" s="43">
        <f>G9</f>
        <v>0</v>
      </c>
      <c r="H10" s="37" t="s">
        <v>7</v>
      </c>
      <c r="I10" s="48">
        <v>0</v>
      </c>
      <c r="J10" s="44">
        <f t="shared" si="3"/>
        <v>3</v>
      </c>
      <c r="K10" s="44">
        <f t="shared" ref="K10:K20" si="5">6-J10</f>
        <v>3</v>
      </c>
      <c r="L10" s="44">
        <v>-1.5</v>
      </c>
      <c r="M10" s="18"/>
      <c r="N10" s="15">
        <f t="shared" ref="N10:N20" si="6">C10+K10+L10</f>
        <v>1.5</v>
      </c>
      <c r="O10" s="15">
        <f t="shared" ref="O10:O20" si="7">C10+K10+L10+1</f>
        <v>2.5</v>
      </c>
      <c r="P10" s="15">
        <f t="shared" ref="P10:P20" si="8">C10+K10+L10+2</f>
        <v>3.5</v>
      </c>
    </row>
    <row r="11" spans="1:50" ht="10.5">
      <c r="A11" s="17" t="str">
        <f t="shared" si="0"/>
        <v>Zink</v>
      </c>
      <c r="B11" s="7">
        <f t="shared" si="1"/>
        <v>300</v>
      </c>
      <c r="C11" s="43">
        <f t="shared" si="2"/>
        <v>0</v>
      </c>
      <c r="D11" s="35">
        <v>4.5</v>
      </c>
      <c r="E11" s="49">
        <f t="shared" si="4"/>
        <v>3</v>
      </c>
      <c r="F11" s="37" t="s">
        <v>9</v>
      </c>
      <c r="G11" s="43">
        <f>G9</f>
        <v>0</v>
      </c>
      <c r="H11" s="37" t="s">
        <v>6</v>
      </c>
      <c r="I11" s="48">
        <v>1</v>
      </c>
      <c r="J11" s="44">
        <f t="shared" si="3"/>
        <v>4</v>
      </c>
      <c r="K11" s="44">
        <f t="shared" si="5"/>
        <v>2</v>
      </c>
      <c r="L11" s="44">
        <v>-1.5</v>
      </c>
      <c r="M11" s="18"/>
      <c r="N11" s="15">
        <f t="shared" si="6"/>
        <v>0.5</v>
      </c>
      <c r="O11" s="15">
        <f t="shared" si="7"/>
        <v>1.5</v>
      </c>
      <c r="P11" s="15">
        <f t="shared" si="8"/>
        <v>2.5</v>
      </c>
    </row>
    <row r="12" spans="1:50" ht="10.5">
      <c r="A12" s="17" t="str">
        <f t="shared" si="0"/>
        <v>Zink</v>
      </c>
      <c r="B12" s="7">
        <f t="shared" si="1"/>
        <v>300</v>
      </c>
      <c r="C12" s="43">
        <f t="shared" si="2"/>
        <v>0</v>
      </c>
      <c r="D12" s="35">
        <v>4.5</v>
      </c>
      <c r="E12" s="49">
        <f t="shared" si="4"/>
        <v>3</v>
      </c>
      <c r="F12" s="37" t="s">
        <v>10</v>
      </c>
      <c r="G12" s="50">
        <v>0</v>
      </c>
      <c r="H12" s="37" t="s">
        <v>8</v>
      </c>
      <c r="I12" s="49">
        <f>$I$9</f>
        <v>0</v>
      </c>
      <c r="J12" s="44">
        <f t="shared" si="3"/>
        <v>3</v>
      </c>
      <c r="K12" s="44">
        <f t="shared" si="5"/>
        <v>3</v>
      </c>
      <c r="L12" s="44">
        <v>-1.5</v>
      </c>
      <c r="M12" s="18"/>
      <c r="N12" s="15">
        <f t="shared" si="6"/>
        <v>1.5</v>
      </c>
      <c r="O12" s="15">
        <f t="shared" si="7"/>
        <v>2.5</v>
      </c>
      <c r="P12" s="15">
        <f t="shared" si="8"/>
        <v>3.5</v>
      </c>
      <c r="R12" s="1"/>
      <c r="S12" s="1"/>
    </row>
    <row r="13" spans="1:50">
      <c r="A13" s="17" t="str">
        <f t="shared" si="0"/>
        <v>Zink</v>
      </c>
      <c r="B13" s="7">
        <f t="shared" si="1"/>
        <v>300</v>
      </c>
      <c r="C13" s="43">
        <f t="shared" si="2"/>
        <v>0</v>
      </c>
      <c r="D13" s="35">
        <v>4.5</v>
      </c>
      <c r="E13" s="49">
        <f t="shared" si="4"/>
        <v>3</v>
      </c>
      <c r="F13" s="37" t="s">
        <v>10</v>
      </c>
      <c r="G13" s="43">
        <f>G12</f>
        <v>0</v>
      </c>
      <c r="H13" s="37" t="s">
        <v>7</v>
      </c>
      <c r="I13" s="49">
        <f>$I$10</f>
        <v>0</v>
      </c>
      <c r="J13" s="44">
        <f t="shared" si="3"/>
        <v>3</v>
      </c>
      <c r="K13" s="44">
        <f t="shared" si="5"/>
        <v>3</v>
      </c>
      <c r="L13" s="44">
        <v>-1.5</v>
      </c>
      <c r="M13" s="18"/>
      <c r="N13" s="15">
        <f t="shared" si="6"/>
        <v>1.5</v>
      </c>
      <c r="O13" s="15">
        <f t="shared" si="7"/>
        <v>2.5</v>
      </c>
      <c r="P13" s="15">
        <f t="shared" si="8"/>
        <v>3.5</v>
      </c>
      <c r="R13" s="1"/>
      <c r="S13" s="1"/>
    </row>
    <row r="14" spans="1:50">
      <c r="A14" s="17" t="str">
        <f t="shared" si="0"/>
        <v>Zink</v>
      </c>
      <c r="B14" s="7">
        <f t="shared" si="1"/>
        <v>300</v>
      </c>
      <c r="C14" s="43">
        <f t="shared" si="2"/>
        <v>0</v>
      </c>
      <c r="D14" s="35">
        <v>4.5</v>
      </c>
      <c r="E14" s="49">
        <f t="shared" si="4"/>
        <v>3</v>
      </c>
      <c r="F14" s="37" t="s">
        <v>10</v>
      </c>
      <c r="G14" s="43">
        <f>G12</f>
        <v>0</v>
      </c>
      <c r="H14" s="37" t="s">
        <v>6</v>
      </c>
      <c r="I14" s="49">
        <f>$I$11</f>
        <v>1</v>
      </c>
      <c r="J14" s="44">
        <f t="shared" si="3"/>
        <v>4</v>
      </c>
      <c r="K14" s="44">
        <f t="shared" si="5"/>
        <v>2</v>
      </c>
      <c r="L14" s="44">
        <v>-1.5</v>
      </c>
      <c r="M14" s="18"/>
      <c r="N14" s="15">
        <f t="shared" si="6"/>
        <v>0.5</v>
      </c>
      <c r="O14" s="15">
        <f t="shared" si="7"/>
        <v>1.5</v>
      </c>
      <c r="P14" s="15">
        <f t="shared" si="8"/>
        <v>2.5</v>
      </c>
      <c r="R14" s="1"/>
      <c r="S14" s="1"/>
    </row>
    <row r="15" spans="1:50" ht="10.5">
      <c r="A15" s="17" t="str">
        <f t="shared" si="0"/>
        <v>Zink</v>
      </c>
      <c r="B15" s="7">
        <f t="shared" si="1"/>
        <v>300</v>
      </c>
      <c r="C15" s="43">
        <f t="shared" si="2"/>
        <v>0</v>
      </c>
      <c r="D15" s="35">
        <v>4.5</v>
      </c>
      <c r="E15" s="49">
        <f t="shared" si="4"/>
        <v>3</v>
      </c>
      <c r="F15" s="37" t="s">
        <v>11</v>
      </c>
      <c r="G15" s="50">
        <v>0</v>
      </c>
      <c r="H15" s="37" t="s">
        <v>8</v>
      </c>
      <c r="I15" s="49">
        <f>$I$9</f>
        <v>0</v>
      </c>
      <c r="J15" s="44">
        <f t="shared" si="3"/>
        <v>3</v>
      </c>
      <c r="K15" s="44">
        <f t="shared" si="5"/>
        <v>3</v>
      </c>
      <c r="L15" s="44">
        <v>-1.5</v>
      </c>
      <c r="M15" s="18"/>
      <c r="N15" s="15">
        <f t="shared" si="6"/>
        <v>1.5</v>
      </c>
      <c r="O15" s="15">
        <f t="shared" si="7"/>
        <v>2.5</v>
      </c>
      <c r="P15" s="15">
        <f t="shared" si="8"/>
        <v>3.5</v>
      </c>
      <c r="R15" s="1"/>
      <c r="S15" s="1"/>
    </row>
    <row r="16" spans="1:50">
      <c r="A16" s="17" t="str">
        <f t="shared" si="0"/>
        <v>Zink</v>
      </c>
      <c r="B16" s="7">
        <f t="shared" si="1"/>
        <v>300</v>
      </c>
      <c r="C16" s="43">
        <f t="shared" si="2"/>
        <v>0</v>
      </c>
      <c r="D16" s="35">
        <v>4.5</v>
      </c>
      <c r="E16" s="49">
        <f t="shared" si="4"/>
        <v>3</v>
      </c>
      <c r="F16" s="37" t="s">
        <v>11</v>
      </c>
      <c r="G16" s="43">
        <f>G15</f>
        <v>0</v>
      </c>
      <c r="H16" s="37" t="s">
        <v>7</v>
      </c>
      <c r="I16" s="49">
        <f>$I$10</f>
        <v>0</v>
      </c>
      <c r="J16" s="44">
        <f t="shared" si="3"/>
        <v>3</v>
      </c>
      <c r="K16" s="44">
        <f t="shared" si="5"/>
        <v>3</v>
      </c>
      <c r="L16" s="44">
        <v>-1.5</v>
      </c>
      <c r="M16" s="18"/>
      <c r="N16" s="15">
        <f t="shared" si="6"/>
        <v>1.5</v>
      </c>
      <c r="O16" s="15">
        <f t="shared" si="7"/>
        <v>2.5</v>
      </c>
      <c r="P16" s="15">
        <f t="shared" si="8"/>
        <v>3.5</v>
      </c>
      <c r="R16" s="1"/>
      <c r="S16" s="1"/>
    </row>
    <row r="17" spans="1:19">
      <c r="A17" s="17" t="str">
        <f t="shared" si="0"/>
        <v>Zink</v>
      </c>
      <c r="B17" s="7">
        <f t="shared" si="1"/>
        <v>300</v>
      </c>
      <c r="C17" s="43">
        <f t="shared" si="2"/>
        <v>0</v>
      </c>
      <c r="D17" s="35">
        <v>4.5</v>
      </c>
      <c r="E17" s="49">
        <f t="shared" si="4"/>
        <v>3</v>
      </c>
      <c r="F17" s="37" t="s">
        <v>11</v>
      </c>
      <c r="G17" s="43">
        <f>G15</f>
        <v>0</v>
      </c>
      <c r="H17" s="37" t="s">
        <v>6</v>
      </c>
      <c r="I17" s="49">
        <f>$I$11</f>
        <v>1</v>
      </c>
      <c r="J17" s="44">
        <f t="shared" si="3"/>
        <v>4</v>
      </c>
      <c r="K17" s="44">
        <f t="shared" si="5"/>
        <v>2</v>
      </c>
      <c r="L17" s="44">
        <v>-1.5</v>
      </c>
      <c r="M17" s="18"/>
      <c r="N17" s="15">
        <f t="shared" si="6"/>
        <v>0.5</v>
      </c>
      <c r="O17" s="15">
        <f t="shared" si="7"/>
        <v>1.5</v>
      </c>
      <c r="P17" s="15">
        <f t="shared" si="8"/>
        <v>2.5</v>
      </c>
      <c r="R17" s="1"/>
      <c r="S17" s="1"/>
    </row>
    <row r="18" spans="1:19" ht="10.5">
      <c r="A18" s="17" t="str">
        <f t="shared" si="0"/>
        <v>Zink</v>
      </c>
      <c r="B18" s="7">
        <f t="shared" si="1"/>
        <v>300</v>
      </c>
      <c r="C18" s="43">
        <f t="shared" si="2"/>
        <v>0</v>
      </c>
      <c r="D18" s="35">
        <v>4.5</v>
      </c>
      <c r="E18" s="49">
        <f t="shared" si="4"/>
        <v>3</v>
      </c>
      <c r="F18" s="37" t="s">
        <v>12</v>
      </c>
      <c r="G18" s="50">
        <v>0</v>
      </c>
      <c r="H18" s="37" t="s">
        <v>8</v>
      </c>
      <c r="I18" s="49">
        <f>$I$9</f>
        <v>0</v>
      </c>
      <c r="J18" s="44">
        <f t="shared" si="3"/>
        <v>3</v>
      </c>
      <c r="K18" s="44">
        <f t="shared" si="5"/>
        <v>3</v>
      </c>
      <c r="L18" s="44">
        <v>-1.5</v>
      </c>
      <c r="M18" s="18"/>
      <c r="N18" s="15">
        <f t="shared" si="6"/>
        <v>1.5</v>
      </c>
      <c r="O18" s="15">
        <f t="shared" si="7"/>
        <v>2.5</v>
      </c>
      <c r="P18" s="15">
        <f t="shared" si="8"/>
        <v>3.5</v>
      </c>
      <c r="R18" s="1"/>
      <c r="S18" s="1"/>
    </row>
    <row r="19" spans="1:19">
      <c r="A19" s="17" t="str">
        <f t="shared" si="0"/>
        <v>Zink</v>
      </c>
      <c r="B19" s="7">
        <f t="shared" si="1"/>
        <v>300</v>
      </c>
      <c r="C19" s="43">
        <f t="shared" si="2"/>
        <v>0</v>
      </c>
      <c r="D19" s="35">
        <v>4.5</v>
      </c>
      <c r="E19" s="49">
        <f t="shared" si="4"/>
        <v>3</v>
      </c>
      <c r="F19" s="37" t="s">
        <v>12</v>
      </c>
      <c r="G19" s="43">
        <f>G18</f>
        <v>0</v>
      </c>
      <c r="H19" s="37" t="s">
        <v>7</v>
      </c>
      <c r="I19" s="49">
        <f>$I$10</f>
        <v>0</v>
      </c>
      <c r="J19" s="44">
        <f t="shared" si="3"/>
        <v>3</v>
      </c>
      <c r="K19" s="44">
        <f t="shared" si="5"/>
        <v>3</v>
      </c>
      <c r="L19" s="44">
        <v>-1.5</v>
      </c>
      <c r="M19" s="18"/>
      <c r="N19" s="15">
        <f t="shared" si="6"/>
        <v>1.5</v>
      </c>
      <c r="O19" s="15">
        <f t="shared" si="7"/>
        <v>2.5</v>
      </c>
      <c r="P19" s="15">
        <f t="shared" si="8"/>
        <v>3.5</v>
      </c>
      <c r="R19" s="1"/>
      <c r="S19" s="1"/>
    </row>
    <row r="20" spans="1:19" ht="10.5" thickBot="1">
      <c r="A20" s="17" t="str">
        <f t="shared" si="0"/>
        <v>Zink</v>
      </c>
      <c r="B20" s="7">
        <f t="shared" si="1"/>
        <v>300</v>
      </c>
      <c r="C20" s="43">
        <f t="shared" si="2"/>
        <v>0</v>
      </c>
      <c r="D20" s="35">
        <v>4.5</v>
      </c>
      <c r="E20" s="49">
        <f t="shared" si="4"/>
        <v>3</v>
      </c>
      <c r="F20" s="37" t="s">
        <v>12</v>
      </c>
      <c r="G20" s="43">
        <f>G18</f>
        <v>0</v>
      </c>
      <c r="H20" s="37" t="s">
        <v>6</v>
      </c>
      <c r="I20" s="49">
        <f>$I$11</f>
        <v>1</v>
      </c>
      <c r="J20" s="44">
        <f t="shared" si="3"/>
        <v>4</v>
      </c>
      <c r="K20" s="44">
        <f t="shared" si="5"/>
        <v>2</v>
      </c>
      <c r="L20" s="44">
        <v>-1.5</v>
      </c>
      <c r="M20" s="18"/>
      <c r="N20" s="15">
        <f t="shared" si="6"/>
        <v>0.5</v>
      </c>
      <c r="O20" s="15">
        <f t="shared" si="7"/>
        <v>1.5</v>
      </c>
      <c r="P20" s="15">
        <f t="shared" si="8"/>
        <v>2.5</v>
      </c>
      <c r="R20" s="1"/>
      <c r="S20" s="1"/>
    </row>
    <row r="21" spans="1:19" ht="35.15" customHeight="1" thickTop="1">
      <c r="A21" s="28" t="s">
        <v>0</v>
      </c>
      <c r="B21" s="29" t="s">
        <v>21</v>
      </c>
      <c r="C21" s="42" t="s">
        <v>3</v>
      </c>
      <c r="D21" s="34" t="s">
        <v>1</v>
      </c>
      <c r="E21" s="47" t="s">
        <v>16</v>
      </c>
      <c r="F21" s="36" t="s">
        <v>4</v>
      </c>
      <c r="G21" s="42" t="s">
        <v>18</v>
      </c>
      <c r="H21" s="36" t="s">
        <v>5</v>
      </c>
      <c r="I21" s="47" t="s">
        <v>17</v>
      </c>
      <c r="J21" s="42" t="s">
        <v>24</v>
      </c>
      <c r="K21" s="42" t="s">
        <v>20</v>
      </c>
      <c r="L21" s="42" t="s">
        <v>41</v>
      </c>
      <c r="M21" s="30"/>
      <c r="N21" s="31" t="s">
        <v>13</v>
      </c>
      <c r="O21" s="31" t="s">
        <v>14</v>
      </c>
      <c r="P21" s="31" t="s">
        <v>15</v>
      </c>
      <c r="R21" s="1"/>
      <c r="S21" s="1"/>
    </row>
    <row r="22" spans="1:19" ht="10.5">
      <c r="A22" s="17" t="str">
        <f t="shared" ref="A22:A33" si="9">$B$3</f>
        <v>Zink</v>
      </c>
      <c r="B22" s="7">
        <f t="shared" ref="B22:B33" si="10">$C$6</f>
        <v>300</v>
      </c>
      <c r="C22" s="44">
        <f t="shared" ref="C22:C33" si="11">5*(B22-$B$4)/($B$5-$B$4)</f>
        <v>0</v>
      </c>
      <c r="D22" s="35">
        <v>5</v>
      </c>
      <c r="E22" s="48">
        <v>3</v>
      </c>
      <c r="F22" s="37" t="s">
        <v>9</v>
      </c>
      <c r="G22" s="43">
        <f t="shared" ref="G22:G33" si="12">G9</f>
        <v>0</v>
      </c>
      <c r="H22" s="37" t="s">
        <v>8</v>
      </c>
      <c r="I22" s="49">
        <f t="shared" ref="I22:I33" si="13">I9</f>
        <v>0</v>
      </c>
      <c r="J22" s="44">
        <f t="shared" ref="J22:J33" si="14">E22+G22+I22</f>
        <v>3</v>
      </c>
      <c r="K22" s="44">
        <f>6-J22</f>
        <v>3</v>
      </c>
      <c r="L22" s="44">
        <v>-1.5</v>
      </c>
      <c r="M22" s="18"/>
      <c r="N22" s="15">
        <f>C22+K22+L22</f>
        <v>1.5</v>
      </c>
      <c r="O22" s="15">
        <f>C22+K22+L22+1</f>
        <v>2.5</v>
      </c>
      <c r="P22" s="15">
        <f>C22+K22+L22+2</f>
        <v>3.5</v>
      </c>
      <c r="R22" s="1"/>
      <c r="S22" s="1"/>
    </row>
    <row r="23" spans="1:19">
      <c r="A23" s="17" t="str">
        <f t="shared" si="9"/>
        <v>Zink</v>
      </c>
      <c r="B23" s="7">
        <f t="shared" si="10"/>
        <v>300</v>
      </c>
      <c r="C23" s="44">
        <f t="shared" si="11"/>
        <v>0</v>
      </c>
      <c r="D23" s="35">
        <v>5</v>
      </c>
      <c r="E23" s="49">
        <f t="shared" ref="E23:E33" si="15">E22</f>
        <v>3</v>
      </c>
      <c r="F23" s="37" t="s">
        <v>9</v>
      </c>
      <c r="G23" s="43">
        <f t="shared" si="12"/>
        <v>0</v>
      </c>
      <c r="H23" s="37" t="s">
        <v>7</v>
      </c>
      <c r="I23" s="49">
        <f t="shared" si="13"/>
        <v>0</v>
      </c>
      <c r="J23" s="44">
        <f t="shared" si="14"/>
        <v>3</v>
      </c>
      <c r="K23" s="44">
        <f t="shared" ref="K23:K33" si="16">6-J23</f>
        <v>3</v>
      </c>
      <c r="L23" s="44">
        <v>-1.5</v>
      </c>
      <c r="M23" s="18"/>
      <c r="N23" s="15">
        <f t="shared" ref="N23:N33" si="17">C23+K23+L23</f>
        <v>1.5</v>
      </c>
      <c r="O23" s="15">
        <f t="shared" ref="O23:O33" si="18">C23+K23+L23+1</f>
        <v>2.5</v>
      </c>
      <c r="P23" s="15">
        <f t="shared" ref="P23:P33" si="19">C23+K23+L23+2</f>
        <v>3.5</v>
      </c>
      <c r="R23" s="1"/>
      <c r="S23" s="1"/>
    </row>
    <row r="24" spans="1:19">
      <c r="A24" s="17" t="str">
        <f t="shared" si="9"/>
        <v>Zink</v>
      </c>
      <c r="B24" s="7">
        <f t="shared" si="10"/>
        <v>300</v>
      </c>
      <c r="C24" s="44">
        <f t="shared" si="11"/>
        <v>0</v>
      </c>
      <c r="D24" s="35">
        <v>5</v>
      </c>
      <c r="E24" s="49">
        <f t="shared" si="15"/>
        <v>3</v>
      </c>
      <c r="F24" s="37" t="s">
        <v>9</v>
      </c>
      <c r="G24" s="43">
        <f t="shared" si="12"/>
        <v>0</v>
      </c>
      <c r="H24" s="37" t="s">
        <v>6</v>
      </c>
      <c r="I24" s="49">
        <f t="shared" si="13"/>
        <v>1</v>
      </c>
      <c r="J24" s="44">
        <f t="shared" si="14"/>
        <v>4</v>
      </c>
      <c r="K24" s="44">
        <f t="shared" si="16"/>
        <v>2</v>
      </c>
      <c r="L24" s="44">
        <v>-1.5</v>
      </c>
      <c r="M24" s="18"/>
      <c r="N24" s="15">
        <f t="shared" si="17"/>
        <v>0.5</v>
      </c>
      <c r="O24" s="15">
        <f t="shared" si="18"/>
        <v>1.5</v>
      </c>
      <c r="P24" s="15">
        <f t="shared" si="19"/>
        <v>2.5</v>
      </c>
      <c r="R24" s="1"/>
      <c r="S24" s="1"/>
    </row>
    <row r="25" spans="1:19">
      <c r="A25" s="17" t="str">
        <f t="shared" si="9"/>
        <v>Zink</v>
      </c>
      <c r="B25" s="7">
        <f t="shared" si="10"/>
        <v>300</v>
      </c>
      <c r="C25" s="44">
        <f t="shared" si="11"/>
        <v>0</v>
      </c>
      <c r="D25" s="35">
        <v>5</v>
      </c>
      <c r="E25" s="49">
        <f t="shared" si="15"/>
        <v>3</v>
      </c>
      <c r="F25" s="37" t="s">
        <v>10</v>
      </c>
      <c r="G25" s="43">
        <f t="shared" si="12"/>
        <v>0</v>
      </c>
      <c r="H25" s="37" t="s">
        <v>8</v>
      </c>
      <c r="I25" s="49">
        <f t="shared" si="13"/>
        <v>0</v>
      </c>
      <c r="J25" s="44">
        <f t="shared" si="14"/>
        <v>3</v>
      </c>
      <c r="K25" s="44">
        <f t="shared" si="16"/>
        <v>3</v>
      </c>
      <c r="L25" s="44">
        <v>-1.5</v>
      </c>
      <c r="M25" s="18"/>
      <c r="N25" s="15">
        <f t="shared" si="17"/>
        <v>1.5</v>
      </c>
      <c r="O25" s="15">
        <f t="shared" si="18"/>
        <v>2.5</v>
      </c>
      <c r="P25" s="15">
        <f t="shared" si="19"/>
        <v>3.5</v>
      </c>
      <c r="R25" s="9"/>
      <c r="S25" s="9"/>
    </row>
    <row r="26" spans="1:19">
      <c r="A26" s="17" t="str">
        <f t="shared" si="9"/>
        <v>Zink</v>
      </c>
      <c r="B26" s="7">
        <f t="shared" si="10"/>
        <v>300</v>
      </c>
      <c r="C26" s="44">
        <f t="shared" si="11"/>
        <v>0</v>
      </c>
      <c r="D26" s="35">
        <v>5</v>
      </c>
      <c r="E26" s="49">
        <f t="shared" si="15"/>
        <v>3</v>
      </c>
      <c r="F26" s="37" t="s">
        <v>10</v>
      </c>
      <c r="G26" s="43">
        <f t="shared" si="12"/>
        <v>0</v>
      </c>
      <c r="H26" s="37" t="s">
        <v>7</v>
      </c>
      <c r="I26" s="49">
        <f t="shared" si="13"/>
        <v>0</v>
      </c>
      <c r="J26" s="44">
        <f t="shared" si="14"/>
        <v>3</v>
      </c>
      <c r="K26" s="44">
        <f t="shared" si="16"/>
        <v>3</v>
      </c>
      <c r="L26" s="44">
        <v>-1.5</v>
      </c>
      <c r="M26" s="18"/>
      <c r="N26" s="15">
        <f t="shared" si="17"/>
        <v>1.5</v>
      </c>
      <c r="O26" s="15">
        <f t="shared" si="18"/>
        <v>2.5</v>
      </c>
      <c r="P26" s="15">
        <f t="shared" si="19"/>
        <v>3.5</v>
      </c>
      <c r="R26" s="9"/>
      <c r="S26" s="9"/>
    </row>
    <row r="27" spans="1:19">
      <c r="A27" s="17" t="str">
        <f t="shared" si="9"/>
        <v>Zink</v>
      </c>
      <c r="B27" s="7">
        <f t="shared" si="10"/>
        <v>300</v>
      </c>
      <c r="C27" s="44">
        <f t="shared" si="11"/>
        <v>0</v>
      </c>
      <c r="D27" s="35">
        <v>5</v>
      </c>
      <c r="E27" s="49">
        <f t="shared" si="15"/>
        <v>3</v>
      </c>
      <c r="F27" s="37" t="s">
        <v>10</v>
      </c>
      <c r="G27" s="43">
        <f t="shared" si="12"/>
        <v>0</v>
      </c>
      <c r="H27" s="37" t="s">
        <v>6</v>
      </c>
      <c r="I27" s="49">
        <f t="shared" si="13"/>
        <v>1</v>
      </c>
      <c r="J27" s="44">
        <f t="shared" si="14"/>
        <v>4</v>
      </c>
      <c r="K27" s="44">
        <f t="shared" si="16"/>
        <v>2</v>
      </c>
      <c r="L27" s="44">
        <v>-1.5</v>
      </c>
      <c r="M27" s="18"/>
      <c r="N27" s="15">
        <f t="shared" si="17"/>
        <v>0.5</v>
      </c>
      <c r="O27" s="15">
        <f t="shared" si="18"/>
        <v>1.5</v>
      </c>
      <c r="P27" s="15">
        <f t="shared" si="19"/>
        <v>2.5</v>
      </c>
      <c r="R27" s="9"/>
      <c r="S27" s="9"/>
    </row>
    <row r="28" spans="1:19">
      <c r="A28" s="17" t="str">
        <f t="shared" si="9"/>
        <v>Zink</v>
      </c>
      <c r="B28" s="7">
        <f t="shared" si="10"/>
        <v>300</v>
      </c>
      <c r="C28" s="44">
        <f t="shared" si="11"/>
        <v>0</v>
      </c>
      <c r="D28" s="35">
        <v>5</v>
      </c>
      <c r="E28" s="49">
        <f t="shared" si="15"/>
        <v>3</v>
      </c>
      <c r="F28" s="37" t="s">
        <v>11</v>
      </c>
      <c r="G28" s="43">
        <f t="shared" si="12"/>
        <v>0</v>
      </c>
      <c r="H28" s="37" t="s">
        <v>8</v>
      </c>
      <c r="I28" s="49">
        <f t="shared" si="13"/>
        <v>0</v>
      </c>
      <c r="J28" s="44">
        <f t="shared" si="14"/>
        <v>3</v>
      </c>
      <c r="K28" s="44">
        <f t="shared" si="16"/>
        <v>3</v>
      </c>
      <c r="L28" s="44">
        <v>-1.5</v>
      </c>
      <c r="M28" s="18"/>
      <c r="N28" s="15">
        <f t="shared" si="17"/>
        <v>1.5</v>
      </c>
      <c r="O28" s="15">
        <f t="shared" si="18"/>
        <v>2.5</v>
      </c>
      <c r="P28" s="15">
        <f t="shared" si="19"/>
        <v>3.5</v>
      </c>
      <c r="R28" s="9"/>
      <c r="S28" s="9"/>
    </row>
    <row r="29" spans="1:19">
      <c r="A29" s="17" t="str">
        <f t="shared" si="9"/>
        <v>Zink</v>
      </c>
      <c r="B29" s="7">
        <f t="shared" si="10"/>
        <v>300</v>
      </c>
      <c r="C29" s="44">
        <f t="shared" si="11"/>
        <v>0</v>
      </c>
      <c r="D29" s="35">
        <v>5</v>
      </c>
      <c r="E29" s="49">
        <f t="shared" si="15"/>
        <v>3</v>
      </c>
      <c r="F29" s="37" t="s">
        <v>11</v>
      </c>
      <c r="G29" s="43">
        <f t="shared" si="12"/>
        <v>0</v>
      </c>
      <c r="H29" s="37" t="s">
        <v>7</v>
      </c>
      <c r="I29" s="49">
        <f t="shared" si="13"/>
        <v>0</v>
      </c>
      <c r="J29" s="44">
        <f t="shared" si="14"/>
        <v>3</v>
      </c>
      <c r="K29" s="44">
        <f t="shared" si="16"/>
        <v>3</v>
      </c>
      <c r="L29" s="44">
        <v>-1.5</v>
      </c>
      <c r="M29" s="18"/>
      <c r="N29" s="15">
        <f t="shared" si="17"/>
        <v>1.5</v>
      </c>
      <c r="O29" s="15">
        <f t="shared" si="18"/>
        <v>2.5</v>
      </c>
      <c r="P29" s="15">
        <f t="shared" si="19"/>
        <v>3.5</v>
      </c>
      <c r="R29" s="9"/>
      <c r="S29" s="9"/>
    </row>
    <row r="30" spans="1:19">
      <c r="A30" s="17" t="str">
        <f t="shared" si="9"/>
        <v>Zink</v>
      </c>
      <c r="B30" s="7">
        <f t="shared" si="10"/>
        <v>300</v>
      </c>
      <c r="C30" s="44">
        <f t="shared" si="11"/>
        <v>0</v>
      </c>
      <c r="D30" s="35">
        <v>5</v>
      </c>
      <c r="E30" s="49">
        <f t="shared" si="15"/>
        <v>3</v>
      </c>
      <c r="F30" s="37" t="s">
        <v>11</v>
      </c>
      <c r="G30" s="43">
        <f t="shared" si="12"/>
        <v>0</v>
      </c>
      <c r="H30" s="37" t="s">
        <v>6</v>
      </c>
      <c r="I30" s="49">
        <f t="shared" si="13"/>
        <v>1</v>
      </c>
      <c r="J30" s="44">
        <f t="shared" si="14"/>
        <v>4</v>
      </c>
      <c r="K30" s="44">
        <f t="shared" si="16"/>
        <v>2</v>
      </c>
      <c r="L30" s="44">
        <v>-1.5</v>
      </c>
      <c r="M30" s="18"/>
      <c r="N30" s="15">
        <f t="shared" si="17"/>
        <v>0.5</v>
      </c>
      <c r="O30" s="15">
        <f t="shared" si="18"/>
        <v>1.5</v>
      </c>
      <c r="P30" s="15">
        <f t="shared" si="19"/>
        <v>2.5</v>
      </c>
      <c r="R30" s="9"/>
      <c r="S30" s="9"/>
    </row>
    <row r="31" spans="1:19">
      <c r="A31" s="17" t="str">
        <f t="shared" si="9"/>
        <v>Zink</v>
      </c>
      <c r="B31" s="7">
        <f t="shared" si="10"/>
        <v>300</v>
      </c>
      <c r="C31" s="44">
        <f t="shared" si="11"/>
        <v>0</v>
      </c>
      <c r="D31" s="35">
        <v>5</v>
      </c>
      <c r="E31" s="49">
        <f t="shared" si="15"/>
        <v>3</v>
      </c>
      <c r="F31" s="37" t="s">
        <v>12</v>
      </c>
      <c r="G31" s="43">
        <f t="shared" si="12"/>
        <v>0</v>
      </c>
      <c r="H31" s="37" t="s">
        <v>8</v>
      </c>
      <c r="I31" s="49">
        <f t="shared" si="13"/>
        <v>0</v>
      </c>
      <c r="J31" s="44">
        <f t="shared" si="14"/>
        <v>3</v>
      </c>
      <c r="K31" s="44">
        <f t="shared" si="16"/>
        <v>3</v>
      </c>
      <c r="L31" s="44">
        <v>-1.5</v>
      </c>
      <c r="M31" s="18"/>
      <c r="N31" s="15">
        <f t="shared" si="17"/>
        <v>1.5</v>
      </c>
      <c r="O31" s="15">
        <f t="shared" si="18"/>
        <v>2.5</v>
      </c>
      <c r="P31" s="15">
        <f t="shared" si="19"/>
        <v>3.5</v>
      </c>
      <c r="R31" s="9"/>
      <c r="S31" s="9"/>
    </row>
    <row r="32" spans="1:19">
      <c r="A32" s="17" t="str">
        <f t="shared" si="9"/>
        <v>Zink</v>
      </c>
      <c r="B32" s="7">
        <f t="shared" si="10"/>
        <v>300</v>
      </c>
      <c r="C32" s="44">
        <f t="shared" si="11"/>
        <v>0</v>
      </c>
      <c r="D32" s="35">
        <v>5</v>
      </c>
      <c r="E32" s="49">
        <f t="shared" si="15"/>
        <v>3</v>
      </c>
      <c r="F32" s="37" t="s">
        <v>12</v>
      </c>
      <c r="G32" s="43">
        <f t="shared" si="12"/>
        <v>0</v>
      </c>
      <c r="H32" s="37" t="s">
        <v>7</v>
      </c>
      <c r="I32" s="49">
        <f t="shared" si="13"/>
        <v>0</v>
      </c>
      <c r="J32" s="44">
        <f t="shared" si="14"/>
        <v>3</v>
      </c>
      <c r="K32" s="44">
        <f t="shared" si="16"/>
        <v>3</v>
      </c>
      <c r="L32" s="44">
        <v>-1.5</v>
      </c>
      <c r="M32" s="18"/>
      <c r="N32" s="15">
        <f t="shared" si="17"/>
        <v>1.5</v>
      </c>
      <c r="O32" s="15">
        <f t="shared" si="18"/>
        <v>2.5</v>
      </c>
      <c r="P32" s="15">
        <f t="shared" si="19"/>
        <v>3.5</v>
      </c>
      <c r="R32" s="9"/>
      <c r="S32" s="9"/>
    </row>
    <row r="33" spans="1:19" ht="10.5" thickBot="1">
      <c r="A33" s="17" t="str">
        <f t="shared" si="9"/>
        <v>Zink</v>
      </c>
      <c r="B33" s="7">
        <f t="shared" si="10"/>
        <v>300</v>
      </c>
      <c r="C33" s="44">
        <f t="shared" si="11"/>
        <v>0</v>
      </c>
      <c r="D33" s="35">
        <v>5</v>
      </c>
      <c r="E33" s="49">
        <f t="shared" si="15"/>
        <v>3</v>
      </c>
      <c r="F33" s="37" t="s">
        <v>12</v>
      </c>
      <c r="G33" s="43">
        <f t="shared" si="12"/>
        <v>0</v>
      </c>
      <c r="H33" s="37" t="s">
        <v>6</v>
      </c>
      <c r="I33" s="49">
        <f t="shared" si="13"/>
        <v>1</v>
      </c>
      <c r="J33" s="44">
        <f t="shared" si="14"/>
        <v>4</v>
      </c>
      <c r="K33" s="44">
        <f t="shared" si="16"/>
        <v>2</v>
      </c>
      <c r="L33" s="44">
        <v>-1.5</v>
      </c>
      <c r="M33" s="18"/>
      <c r="N33" s="15">
        <f t="shared" si="17"/>
        <v>0.5</v>
      </c>
      <c r="O33" s="15">
        <f t="shared" si="18"/>
        <v>1.5</v>
      </c>
      <c r="P33" s="15">
        <f t="shared" si="19"/>
        <v>2.5</v>
      </c>
      <c r="R33" s="9"/>
      <c r="S33" s="9"/>
    </row>
    <row r="34" spans="1:19" ht="35.15" customHeight="1" thickTop="1">
      <c r="A34" s="28" t="s">
        <v>0</v>
      </c>
      <c r="B34" s="29" t="s">
        <v>21</v>
      </c>
      <c r="C34" s="42" t="s">
        <v>3</v>
      </c>
      <c r="D34" s="34" t="s">
        <v>1</v>
      </c>
      <c r="E34" s="47" t="s">
        <v>16</v>
      </c>
      <c r="F34" s="36" t="s">
        <v>4</v>
      </c>
      <c r="G34" s="42" t="s">
        <v>18</v>
      </c>
      <c r="H34" s="36" t="s">
        <v>5</v>
      </c>
      <c r="I34" s="47" t="s">
        <v>17</v>
      </c>
      <c r="J34" s="42" t="s">
        <v>24</v>
      </c>
      <c r="K34" s="42" t="s">
        <v>20</v>
      </c>
      <c r="L34" s="42" t="s">
        <v>41</v>
      </c>
      <c r="M34" s="30"/>
      <c r="N34" s="31" t="s">
        <v>13</v>
      </c>
      <c r="O34" s="31" t="s">
        <v>14</v>
      </c>
      <c r="P34" s="31" t="s">
        <v>15</v>
      </c>
      <c r="R34" s="1"/>
      <c r="S34" s="1"/>
    </row>
    <row r="35" spans="1:19" ht="10.5">
      <c r="A35" s="17" t="str">
        <f t="shared" ref="A35:A46" si="20">$B$3</f>
        <v>Zink</v>
      </c>
      <c r="B35" s="7">
        <f t="shared" ref="B35:B46" si="21">$C$6</f>
        <v>300</v>
      </c>
      <c r="C35" s="44">
        <f t="shared" ref="C35:C46" si="22">5*(B35-$B$4)/($B$5-$B$4)</f>
        <v>0</v>
      </c>
      <c r="D35" s="35">
        <v>5.5</v>
      </c>
      <c r="E35" s="48">
        <v>4</v>
      </c>
      <c r="F35" s="37" t="s">
        <v>9</v>
      </c>
      <c r="G35" s="43">
        <f t="shared" ref="G35:G46" si="23">G22</f>
        <v>0</v>
      </c>
      <c r="H35" s="37" t="s">
        <v>8</v>
      </c>
      <c r="I35" s="49">
        <f t="shared" ref="I35:I46" si="24">I22</f>
        <v>0</v>
      </c>
      <c r="J35" s="44">
        <f t="shared" ref="J35:J46" si="25">E35+G35+I35</f>
        <v>4</v>
      </c>
      <c r="K35" s="44">
        <f>6-J35</f>
        <v>2</v>
      </c>
      <c r="L35" s="44">
        <v>-1.5</v>
      </c>
      <c r="M35" s="18"/>
      <c r="N35" s="15">
        <f>C35+K35+L35</f>
        <v>0.5</v>
      </c>
      <c r="O35" s="15">
        <f>C35+K35+L35+1</f>
        <v>1.5</v>
      </c>
      <c r="P35" s="15">
        <f>C35+K35+L35+2</f>
        <v>2.5</v>
      </c>
      <c r="R35" s="9"/>
      <c r="S35" s="9"/>
    </row>
    <row r="36" spans="1:19">
      <c r="A36" s="17" t="str">
        <f t="shared" si="20"/>
        <v>Zink</v>
      </c>
      <c r="B36" s="7">
        <f t="shared" si="21"/>
        <v>300</v>
      </c>
      <c r="C36" s="44">
        <f t="shared" si="22"/>
        <v>0</v>
      </c>
      <c r="D36" s="35">
        <v>5.5</v>
      </c>
      <c r="E36" s="49">
        <f t="shared" ref="E36:E46" si="26">E35</f>
        <v>4</v>
      </c>
      <c r="F36" s="37" t="s">
        <v>9</v>
      </c>
      <c r="G36" s="43">
        <f t="shared" si="23"/>
        <v>0</v>
      </c>
      <c r="H36" s="37" t="s">
        <v>7</v>
      </c>
      <c r="I36" s="49">
        <f t="shared" si="24"/>
        <v>0</v>
      </c>
      <c r="J36" s="44">
        <f t="shared" si="25"/>
        <v>4</v>
      </c>
      <c r="K36" s="44">
        <f t="shared" ref="K36:K46" si="27">6-J36</f>
        <v>2</v>
      </c>
      <c r="L36" s="44">
        <v>-1.5</v>
      </c>
      <c r="M36" s="18"/>
      <c r="N36" s="15">
        <f t="shared" ref="N36:N46" si="28">C36+K36+L36</f>
        <v>0.5</v>
      </c>
      <c r="O36" s="15">
        <f t="shared" ref="O36:O46" si="29">C36+K36+L36+1</f>
        <v>1.5</v>
      </c>
      <c r="P36" s="15">
        <f t="shared" ref="P36:P46" si="30">C36+K36+L36+2</f>
        <v>2.5</v>
      </c>
      <c r="R36" s="9"/>
      <c r="S36" s="9"/>
    </row>
    <row r="37" spans="1:19">
      <c r="A37" s="17" t="str">
        <f t="shared" si="20"/>
        <v>Zink</v>
      </c>
      <c r="B37" s="7">
        <f t="shared" si="21"/>
        <v>300</v>
      </c>
      <c r="C37" s="44">
        <f t="shared" si="22"/>
        <v>0</v>
      </c>
      <c r="D37" s="35">
        <v>5.5</v>
      </c>
      <c r="E37" s="49">
        <f t="shared" si="26"/>
        <v>4</v>
      </c>
      <c r="F37" s="37" t="s">
        <v>9</v>
      </c>
      <c r="G37" s="43">
        <f t="shared" si="23"/>
        <v>0</v>
      </c>
      <c r="H37" s="37" t="s">
        <v>6</v>
      </c>
      <c r="I37" s="49">
        <f t="shared" si="24"/>
        <v>1</v>
      </c>
      <c r="J37" s="44">
        <f t="shared" si="25"/>
        <v>5</v>
      </c>
      <c r="K37" s="44">
        <f t="shared" si="27"/>
        <v>1</v>
      </c>
      <c r="L37" s="44">
        <v>-1.5</v>
      </c>
      <c r="M37" s="18"/>
      <c r="N37" s="15">
        <f t="shared" si="28"/>
        <v>-0.5</v>
      </c>
      <c r="O37" s="15">
        <f t="shared" si="29"/>
        <v>0.5</v>
      </c>
      <c r="P37" s="15">
        <f t="shared" si="30"/>
        <v>1.5</v>
      </c>
      <c r="R37" s="9"/>
      <c r="S37" s="9"/>
    </row>
    <row r="38" spans="1:19">
      <c r="A38" s="17" t="str">
        <f t="shared" si="20"/>
        <v>Zink</v>
      </c>
      <c r="B38" s="7">
        <f t="shared" si="21"/>
        <v>300</v>
      </c>
      <c r="C38" s="44">
        <f t="shared" si="22"/>
        <v>0</v>
      </c>
      <c r="D38" s="35">
        <v>5.5</v>
      </c>
      <c r="E38" s="49">
        <f t="shared" si="26"/>
        <v>4</v>
      </c>
      <c r="F38" s="37" t="s">
        <v>10</v>
      </c>
      <c r="G38" s="43">
        <f t="shared" si="23"/>
        <v>0</v>
      </c>
      <c r="H38" s="37" t="s">
        <v>8</v>
      </c>
      <c r="I38" s="49">
        <f t="shared" si="24"/>
        <v>0</v>
      </c>
      <c r="J38" s="44">
        <f t="shared" si="25"/>
        <v>4</v>
      </c>
      <c r="K38" s="44">
        <f t="shared" si="27"/>
        <v>2</v>
      </c>
      <c r="L38" s="44">
        <v>-1.5</v>
      </c>
      <c r="M38" s="18"/>
      <c r="N38" s="15">
        <f t="shared" si="28"/>
        <v>0.5</v>
      </c>
      <c r="O38" s="15">
        <f t="shared" si="29"/>
        <v>1.5</v>
      </c>
      <c r="P38" s="15">
        <f t="shared" si="30"/>
        <v>2.5</v>
      </c>
      <c r="R38" s="9"/>
      <c r="S38" s="9"/>
    </row>
    <row r="39" spans="1:19">
      <c r="A39" s="17" t="str">
        <f t="shared" si="20"/>
        <v>Zink</v>
      </c>
      <c r="B39" s="7">
        <f t="shared" si="21"/>
        <v>300</v>
      </c>
      <c r="C39" s="44">
        <f t="shared" si="22"/>
        <v>0</v>
      </c>
      <c r="D39" s="35">
        <v>5.5</v>
      </c>
      <c r="E39" s="49">
        <f t="shared" si="26"/>
        <v>4</v>
      </c>
      <c r="F39" s="37" t="s">
        <v>10</v>
      </c>
      <c r="G39" s="43">
        <f t="shared" si="23"/>
        <v>0</v>
      </c>
      <c r="H39" s="37" t="s">
        <v>7</v>
      </c>
      <c r="I39" s="49">
        <f t="shared" si="24"/>
        <v>0</v>
      </c>
      <c r="J39" s="44">
        <f t="shared" si="25"/>
        <v>4</v>
      </c>
      <c r="K39" s="44">
        <f t="shared" si="27"/>
        <v>2</v>
      </c>
      <c r="L39" s="44">
        <v>-1.5</v>
      </c>
      <c r="M39" s="18"/>
      <c r="N39" s="15">
        <f t="shared" si="28"/>
        <v>0.5</v>
      </c>
      <c r="O39" s="15">
        <f t="shared" si="29"/>
        <v>1.5</v>
      </c>
      <c r="P39" s="15">
        <f t="shared" si="30"/>
        <v>2.5</v>
      </c>
      <c r="R39" s="9"/>
      <c r="S39" s="9"/>
    </row>
    <row r="40" spans="1:19">
      <c r="A40" s="17" t="str">
        <f t="shared" si="20"/>
        <v>Zink</v>
      </c>
      <c r="B40" s="7">
        <f t="shared" si="21"/>
        <v>300</v>
      </c>
      <c r="C40" s="44">
        <f t="shared" si="22"/>
        <v>0</v>
      </c>
      <c r="D40" s="35">
        <v>5.5</v>
      </c>
      <c r="E40" s="49">
        <f t="shared" si="26"/>
        <v>4</v>
      </c>
      <c r="F40" s="37" t="s">
        <v>10</v>
      </c>
      <c r="G40" s="43">
        <f t="shared" si="23"/>
        <v>0</v>
      </c>
      <c r="H40" s="37" t="s">
        <v>6</v>
      </c>
      <c r="I40" s="49">
        <f t="shared" si="24"/>
        <v>1</v>
      </c>
      <c r="J40" s="44">
        <f t="shared" si="25"/>
        <v>5</v>
      </c>
      <c r="K40" s="44">
        <f t="shared" si="27"/>
        <v>1</v>
      </c>
      <c r="L40" s="44">
        <v>-1.5</v>
      </c>
      <c r="M40" s="18"/>
      <c r="N40" s="15">
        <f t="shared" si="28"/>
        <v>-0.5</v>
      </c>
      <c r="O40" s="15">
        <f t="shared" si="29"/>
        <v>0.5</v>
      </c>
      <c r="P40" s="15">
        <f t="shared" si="30"/>
        <v>1.5</v>
      </c>
    </row>
    <row r="41" spans="1:19">
      <c r="A41" s="17" t="str">
        <f t="shared" si="20"/>
        <v>Zink</v>
      </c>
      <c r="B41" s="7">
        <f t="shared" si="21"/>
        <v>300</v>
      </c>
      <c r="C41" s="44">
        <f t="shared" si="22"/>
        <v>0</v>
      </c>
      <c r="D41" s="35">
        <v>5.5</v>
      </c>
      <c r="E41" s="49">
        <f t="shared" si="26"/>
        <v>4</v>
      </c>
      <c r="F41" s="37" t="s">
        <v>11</v>
      </c>
      <c r="G41" s="43">
        <f t="shared" si="23"/>
        <v>0</v>
      </c>
      <c r="H41" s="37" t="s">
        <v>8</v>
      </c>
      <c r="I41" s="49">
        <f t="shared" si="24"/>
        <v>0</v>
      </c>
      <c r="J41" s="44">
        <f t="shared" si="25"/>
        <v>4</v>
      </c>
      <c r="K41" s="44">
        <f t="shared" si="27"/>
        <v>2</v>
      </c>
      <c r="L41" s="44">
        <v>-1.5</v>
      </c>
      <c r="M41" s="18"/>
      <c r="N41" s="15">
        <f t="shared" si="28"/>
        <v>0.5</v>
      </c>
      <c r="O41" s="15">
        <f t="shared" si="29"/>
        <v>1.5</v>
      </c>
      <c r="P41" s="15">
        <f t="shared" si="30"/>
        <v>2.5</v>
      </c>
    </row>
    <row r="42" spans="1:19">
      <c r="A42" s="17" t="str">
        <f t="shared" si="20"/>
        <v>Zink</v>
      </c>
      <c r="B42" s="7">
        <f t="shared" si="21"/>
        <v>300</v>
      </c>
      <c r="C42" s="44">
        <f t="shared" si="22"/>
        <v>0</v>
      </c>
      <c r="D42" s="35">
        <v>5.5</v>
      </c>
      <c r="E42" s="49">
        <f t="shared" si="26"/>
        <v>4</v>
      </c>
      <c r="F42" s="37" t="s">
        <v>11</v>
      </c>
      <c r="G42" s="43">
        <f t="shared" si="23"/>
        <v>0</v>
      </c>
      <c r="H42" s="37" t="s">
        <v>7</v>
      </c>
      <c r="I42" s="49">
        <f t="shared" si="24"/>
        <v>0</v>
      </c>
      <c r="J42" s="44">
        <f t="shared" si="25"/>
        <v>4</v>
      </c>
      <c r="K42" s="44">
        <f t="shared" si="27"/>
        <v>2</v>
      </c>
      <c r="L42" s="44">
        <v>-1.5</v>
      </c>
      <c r="M42" s="18"/>
      <c r="N42" s="15">
        <f t="shared" si="28"/>
        <v>0.5</v>
      </c>
      <c r="O42" s="15">
        <f t="shared" si="29"/>
        <v>1.5</v>
      </c>
      <c r="P42" s="15">
        <f t="shared" si="30"/>
        <v>2.5</v>
      </c>
    </row>
    <row r="43" spans="1:19">
      <c r="A43" s="17" t="str">
        <f t="shared" si="20"/>
        <v>Zink</v>
      </c>
      <c r="B43" s="7">
        <f t="shared" si="21"/>
        <v>300</v>
      </c>
      <c r="C43" s="44">
        <f t="shared" si="22"/>
        <v>0</v>
      </c>
      <c r="D43" s="35">
        <v>5.5</v>
      </c>
      <c r="E43" s="49">
        <f t="shared" si="26"/>
        <v>4</v>
      </c>
      <c r="F43" s="37" t="s">
        <v>11</v>
      </c>
      <c r="G43" s="43">
        <f t="shared" si="23"/>
        <v>0</v>
      </c>
      <c r="H43" s="37" t="s">
        <v>6</v>
      </c>
      <c r="I43" s="49">
        <f t="shared" si="24"/>
        <v>1</v>
      </c>
      <c r="J43" s="44">
        <f t="shared" si="25"/>
        <v>5</v>
      </c>
      <c r="K43" s="44">
        <f t="shared" si="27"/>
        <v>1</v>
      </c>
      <c r="L43" s="44">
        <v>-1.5</v>
      </c>
      <c r="M43" s="18"/>
      <c r="N43" s="15">
        <f t="shared" si="28"/>
        <v>-0.5</v>
      </c>
      <c r="O43" s="15">
        <f t="shared" si="29"/>
        <v>0.5</v>
      </c>
      <c r="P43" s="15">
        <f t="shared" si="30"/>
        <v>1.5</v>
      </c>
    </row>
    <row r="44" spans="1:19">
      <c r="A44" s="17" t="str">
        <f t="shared" si="20"/>
        <v>Zink</v>
      </c>
      <c r="B44" s="7">
        <f t="shared" si="21"/>
        <v>300</v>
      </c>
      <c r="C44" s="44">
        <f t="shared" si="22"/>
        <v>0</v>
      </c>
      <c r="D44" s="35">
        <v>5.5</v>
      </c>
      <c r="E44" s="49">
        <f t="shared" si="26"/>
        <v>4</v>
      </c>
      <c r="F44" s="37" t="s">
        <v>12</v>
      </c>
      <c r="G44" s="43">
        <f t="shared" si="23"/>
        <v>0</v>
      </c>
      <c r="H44" s="37" t="s">
        <v>8</v>
      </c>
      <c r="I44" s="49">
        <f t="shared" si="24"/>
        <v>0</v>
      </c>
      <c r="J44" s="44">
        <f t="shared" si="25"/>
        <v>4</v>
      </c>
      <c r="K44" s="44">
        <f t="shared" si="27"/>
        <v>2</v>
      </c>
      <c r="L44" s="44">
        <v>-1.5</v>
      </c>
      <c r="M44" s="18"/>
      <c r="N44" s="15">
        <f t="shared" si="28"/>
        <v>0.5</v>
      </c>
      <c r="O44" s="15">
        <f t="shared" si="29"/>
        <v>1.5</v>
      </c>
      <c r="P44" s="15">
        <f t="shared" si="30"/>
        <v>2.5</v>
      </c>
      <c r="S44" s="6"/>
    </row>
    <row r="45" spans="1:19">
      <c r="A45" s="17" t="str">
        <f t="shared" si="20"/>
        <v>Zink</v>
      </c>
      <c r="B45" s="7">
        <f t="shared" si="21"/>
        <v>300</v>
      </c>
      <c r="C45" s="44">
        <f t="shared" si="22"/>
        <v>0</v>
      </c>
      <c r="D45" s="35">
        <v>5.5</v>
      </c>
      <c r="E45" s="49">
        <f t="shared" si="26"/>
        <v>4</v>
      </c>
      <c r="F45" s="37" t="s">
        <v>12</v>
      </c>
      <c r="G45" s="43">
        <f t="shared" si="23"/>
        <v>0</v>
      </c>
      <c r="H45" s="37" t="s">
        <v>7</v>
      </c>
      <c r="I45" s="49">
        <f t="shared" si="24"/>
        <v>0</v>
      </c>
      <c r="J45" s="44">
        <f t="shared" si="25"/>
        <v>4</v>
      </c>
      <c r="K45" s="44">
        <f t="shared" si="27"/>
        <v>2</v>
      </c>
      <c r="L45" s="44">
        <v>-1.5</v>
      </c>
      <c r="M45" s="18"/>
      <c r="N45" s="15">
        <f t="shared" si="28"/>
        <v>0.5</v>
      </c>
      <c r="O45" s="15">
        <f t="shared" si="29"/>
        <v>1.5</v>
      </c>
      <c r="P45" s="15">
        <f t="shared" si="30"/>
        <v>2.5</v>
      </c>
    </row>
    <row r="46" spans="1:19" ht="10.5" thickBot="1">
      <c r="A46" s="17" t="str">
        <f t="shared" si="20"/>
        <v>Zink</v>
      </c>
      <c r="B46" s="7">
        <f t="shared" si="21"/>
        <v>300</v>
      </c>
      <c r="C46" s="44">
        <f t="shared" si="22"/>
        <v>0</v>
      </c>
      <c r="D46" s="35">
        <v>5.5</v>
      </c>
      <c r="E46" s="49">
        <f t="shared" si="26"/>
        <v>4</v>
      </c>
      <c r="F46" s="37" t="s">
        <v>12</v>
      </c>
      <c r="G46" s="43">
        <f t="shared" si="23"/>
        <v>0</v>
      </c>
      <c r="H46" s="37" t="s">
        <v>6</v>
      </c>
      <c r="I46" s="49">
        <f t="shared" si="24"/>
        <v>1</v>
      </c>
      <c r="J46" s="44">
        <f t="shared" si="25"/>
        <v>5</v>
      </c>
      <c r="K46" s="44">
        <f t="shared" si="27"/>
        <v>1</v>
      </c>
      <c r="L46" s="44">
        <v>-1.5</v>
      </c>
      <c r="M46" s="18"/>
      <c r="N46" s="15">
        <f t="shared" si="28"/>
        <v>-0.5</v>
      </c>
      <c r="O46" s="15">
        <f t="shared" si="29"/>
        <v>0.5</v>
      </c>
      <c r="P46" s="15">
        <f t="shared" si="30"/>
        <v>1.5</v>
      </c>
    </row>
    <row r="47" spans="1:19" ht="35.15" customHeight="1" thickTop="1">
      <c r="A47" s="28" t="s">
        <v>0</v>
      </c>
      <c r="B47" s="29" t="s">
        <v>21</v>
      </c>
      <c r="C47" s="42" t="s">
        <v>3</v>
      </c>
      <c r="D47" s="34" t="s">
        <v>1</v>
      </c>
      <c r="E47" s="47" t="s">
        <v>16</v>
      </c>
      <c r="F47" s="36" t="s">
        <v>4</v>
      </c>
      <c r="G47" s="42" t="s">
        <v>18</v>
      </c>
      <c r="H47" s="36" t="s">
        <v>5</v>
      </c>
      <c r="I47" s="47" t="s">
        <v>17</v>
      </c>
      <c r="J47" s="42" t="s">
        <v>24</v>
      </c>
      <c r="K47" s="42" t="s">
        <v>20</v>
      </c>
      <c r="L47" s="42" t="s">
        <v>41</v>
      </c>
      <c r="M47" s="30"/>
      <c r="N47" s="31" t="s">
        <v>13</v>
      </c>
      <c r="O47" s="31" t="s">
        <v>14</v>
      </c>
      <c r="P47" s="31" t="s">
        <v>15</v>
      </c>
      <c r="R47" s="1"/>
      <c r="S47" s="1"/>
    </row>
    <row r="48" spans="1:19" ht="10.5">
      <c r="A48" s="17" t="str">
        <f t="shared" ref="A48:A59" si="31">$B$3</f>
        <v>Zink</v>
      </c>
      <c r="B48" s="7">
        <f t="shared" ref="B48:B59" si="32">$C$6</f>
        <v>300</v>
      </c>
      <c r="C48" s="44">
        <f t="shared" ref="C48:C59" si="33">5*(B48-$B$4)/($B$5-$B$4)</f>
        <v>0</v>
      </c>
      <c r="D48" s="35">
        <v>6</v>
      </c>
      <c r="E48" s="48">
        <v>4</v>
      </c>
      <c r="F48" s="37" t="s">
        <v>9</v>
      </c>
      <c r="G48" s="43">
        <f t="shared" ref="G48:G59" si="34">G35</f>
        <v>0</v>
      </c>
      <c r="H48" s="37" t="s">
        <v>8</v>
      </c>
      <c r="I48" s="49">
        <f t="shared" ref="I48:I59" si="35">I35</f>
        <v>0</v>
      </c>
      <c r="J48" s="44">
        <f t="shared" ref="J48:J59" si="36">E48+G48+I48</f>
        <v>4</v>
      </c>
      <c r="K48" s="44">
        <f>6-J48</f>
        <v>2</v>
      </c>
      <c r="L48" s="44">
        <v>-1.5</v>
      </c>
      <c r="M48" s="18"/>
      <c r="N48" s="15">
        <f>C48+K48+L48</f>
        <v>0.5</v>
      </c>
      <c r="O48" s="15">
        <f>C48+K48+L48+1</f>
        <v>1.5</v>
      </c>
      <c r="P48" s="15">
        <f>C48+K48+L48+2</f>
        <v>2.5</v>
      </c>
    </row>
    <row r="49" spans="1:19">
      <c r="A49" s="17" t="str">
        <f t="shared" si="31"/>
        <v>Zink</v>
      </c>
      <c r="B49" s="7">
        <f t="shared" si="32"/>
        <v>300</v>
      </c>
      <c r="C49" s="44">
        <f t="shared" si="33"/>
        <v>0</v>
      </c>
      <c r="D49" s="35">
        <v>6</v>
      </c>
      <c r="E49" s="49">
        <f t="shared" ref="E49:E59" si="37">E48</f>
        <v>4</v>
      </c>
      <c r="F49" s="37" t="s">
        <v>9</v>
      </c>
      <c r="G49" s="43">
        <f t="shared" si="34"/>
        <v>0</v>
      </c>
      <c r="H49" s="37" t="s">
        <v>7</v>
      </c>
      <c r="I49" s="49">
        <f t="shared" si="35"/>
        <v>0</v>
      </c>
      <c r="J49" s="44">
        <f t="shared" si="36"/>
        <v>4</v>
      </c>
      <c r="K49" s="44">
        <f t="shared" ref="K49:K59" si="38">6-J49</f>
        <v>2</v>
      </c>
      <c r="L49" s="44">
        <v>-1.5</v>
      </c>
      <c r="M49" s="18"/>
      <c r="N49" s="15">
        <f t="shared" ref="N49:N59" si="39">C49+K49+L49</f>
        <v>0.5</v>
      </c>
      <c r="O49" s="15">
        <f t="shared" ref="O49:O59" si="40">C49+K49+L49+1</f>
        <v>1.5</v>
      </c>
      <c r="P49" s="15">
        <f t="shared" ref="P49:P59" si="41">C49+K49+L49+2</f>
        <v>2.5</v>
      </c>
    </row>
    <row r="50" spans="1:19">
      <c r="A50" s="17" t="str">
        <f t="shared" si="31"/>
        <v>Zink</v>
      </c>
      <c r="B50" s="7">
        <f t="shared" si="32"/>
        <v>300</v>
      </c>
      <c r="C50" s="44">
        <f t="shared" si="33"/>
        <v>0</v>
      </c>
      <c r="D50" s="35">
        <v>6</v>
      </c>
      <c r="E50" s="49">
        <f t="shared" si="37"/>
        <v>4</v>
      </c>
      <c r="F50" s="37" t="s">
        <v>9</v>
      </c>
      <c r="G50" s="43">
        <f t="shared" si="34"/>
        <v>0</v>
      </c>
      <c r="H50" s="37" t="s">
        <v>6</v>
      </c>
      <c r="I50" s="49">
        <f t="shared" si="35"/>
        <v>1</v>
      </c>
      <c r="J50" s="44">
        <f t="shared" si="36"/>
        <v>5</v>
      </c>
      <c r="K50" s="44">
        <f t="shared" si="38"/>
        <v>1</v>
      </c>
      <c r="L50" s="44">
        <v>-1.5</v>
      </c>
      <c r="M50" s="18"/>
      <c r="N50" s="15">
        <f t="shared" si="39"/>
        <v>-0.5</v>
      </c>
      <c r="O50" s="15">
        <f t="shared" si="40"/>
        <v>0.5</v>
      </c>
      <c r="P50" s="15">
        <f t="shared" si="41"/>
        <v>1.5</v>
      </c>
    </row>
    <row r="51" spans="1:19">
      <c r="A51" s="17" t="str">
        <f t="shared" si="31"/>
        <v>Zink</v>
      </c>
      <c r="B51" s="7">
        <f t="shared" si="32"/>
        <v>300</v>
      </c>
      <c r="C51" s="44">
        <f t="shared" si="33"/>
        <v>0</v>
      </c>
      <c r="D51" s="35">
        <v>6</v>
      </c>
      <c r="E51" s="49">
        <f t="shared" si="37"/>
        <v>4</v>
      </c>
      <c r="F51" s="37" t="s">
        <v>10</v>
      </c>
      <c r="G51" s="43">
        <f t="shared" si="34"/>
        <v>0</v>
      </c>
      <c r="H51" s="37" t="s">
        <v>8</v>
      </c>
      <c r="I51" s="49">
        <f t="shared" si="35"/>
        <v>0</v>
      </c>
      <c r="J51" s="44">
        <f t="shared" si="36"/>
        <v>4</v>
      </c>
      <c r="K51" s="44">
        <f t="shared" si="38"/>
        <v>2</v>
      </c>
      <c r="L51" s="44">
        <v>-1.5</v>
      </c>
      <c r="M51" s="18"/>
      <c r="N51" s="15">
        <f t="shared" si="39"/>
        <v>0.5</v>
      </c>
      <c r="O51" s="15">
        <f t="shared" si="40"/>
        <v>1.5</v>
      </c>
      <c r="P51" s="15">
        <f t="shared" si="41"/>
        <v>2.5</v>
      </c>
    </row>
    <row r="52" spans="1:19">
      <c r="A52" s="17" t="str">
        <f t="shared" si="31"/>
        <v>Zink</v>
      </c>
      <c r="B52" s="7">
        <f t="shared" si="32"/>
        <v>300</v>
      </c>
      <c r="C52" s="44">
        <f t="shared" si="33"/>
        <v>0</v>
      </c>
      <c r="D52" s="35">
        <v>6</v>
      </c>
      <c r="E52" s="49">
        <f t="shared" si="37"/>
        <v>4</v>
      </c>
      <c r="F52" s="37" t="s">
        <v>10</v>
      </c>
      <c r="G52" s="43">
        <f t="shared" si="34"/>
        <v>0</v>
      </c>
      <c r="H52" s="37" t="s">
        <v>7</v>
      </c>
      <c r="I52" s="49">
        <f t="shared" si="35"/>
        <v>0</v>
      </c>
      <c r="J52" s="44">
        <f t="shared" si="36"/>
        <v>4</v>
      </c>
      <c r="K52" s="44">
        <f t="shared" si="38"/>
        <v>2</v>
      </c>
      <c r="L52" s="44">
        <v>-1.5</v>
      </c>
      <c r="M52" s="18"/>
      <c r="N52" s="15">
        <f t="shared" si="39"/>
        <v>0.5</v>
      </c>
      <c r="O52" s="15">
        <f t="shared" si="40"/>
        <v>1.5</v>
      </c>
      <c r="P52" s="15">
        <f t="shared" si="41"/>
        <v>2.5</v>
      </c>
    </row>
    <row r="53" spans="1:19">
      <c r="A53" s="17" t="str">
        <f t="shared" si="31"/>
        <v>Zink</v>
      </c>
      <c r="B53" s="7">
        <f t="shared" si="32"/>
        <v>300</v>
      </c>
      <c r="C53" s="44">
        <f t="shared" si="33"/>
        <v>0</v>
      </c>
      <c r="D53" s="35">
        <v>6</v>
      </c>
      <c r="E53" s="49">
        <f t="shared" si="37"/>
        <v>4</v>
      </c>
      <c r="F53" s="37" t="s">
        <v>10</v>
      </c>
      <c r="G53" s="43">
        <f t="shared" si="34"/>
        <v>0</v>
      </c>
      <c r="H53" s="37" t="s">
        <v>6</v>
      </c>
      <c r="I53" s="49">
        <f t="shared" si="35"/>
        <v>1</v>
      </c>
      <c r="J53" s="44">
        <f t="shared" si="36"/>
        <v>5</v>
      </c>
      <c r="K53" s="44">
        <f t="shared" si="38"/>
        <v>1</v>
      </c>
      <c r="L53" s="44">
        <v>-1.5</v>
      </c>
      <c r="M53" s="18"/>
      <c r="N53" s="15">
        <f t="shared" si="39"/>
        <v>-0.5</v>
      </c>
      <c r="O53" s="15">
        <f t="shared" si="40"/>
        <v>0.5</v>
      </c>
      <c r="P53" s="15">
        <f t="shared" si="41"/>
        <v>1.5</v>
      </c>
    </row>
    <row r="54" spans="1:19">
      <c r="A54" s="17" t="str">
        <f t="shared" si="31"/>
        <v>Zink</v>
      </c>
      <c r="B54" s="7">
        <f t="shared" si="32"/>
        <v>300</v>
      </c>
      <c r="C54" s="44">
        <f t="shared" si="33"/>
        <v>0</v>
      </c>
      <c r="D54" s="35">
        <v>6</v>
      </c>
      <c r="E54" s="49">
        <f t="shared" si="37"/>
        <v>4</v>
      </c>
      <c r="F54" s="37" t="s">
        <v>11</v>
      </c>
      <c r="G54" s="43">
        <f t="shared" si="34"/>
        <v>0</v>
      </c>
      <c r="H54" s="37" t="s">
        <v>8</v>
      </c>
      <c r="I54" s="49">
        <f t="shared" si="35"/>
        <v>0</v>
      </c>
      <c r="J54" s="44">
        <f t="shared" si="36"/>
        <v>4</v>
      </c>
      <c r="K54" s="44">
        <f t="shared" si="38"/>
        <v>2</v>
      </c>
      <c r="L54" s="44">
        <v>-1.5</v>
      </c>
      <c r="M54" s="18"/>
      <c r="N54" s="15">
        <f t="shared" si="39"/>
        <v>0.5</v>
      </c>
      <c r="O54" s="15">
        <f t="shared" si="40"/>
        <v>1.5</v>
      </c>
      <c r="P54" s="15">
        <f t="shared" si="41"/>
        <v>2.5</v>
      </c>
    </row>
    <row r="55" spans="1:19">
      <c r="A55" s="17" t="str">
        <f t="shared" si="31"/>
        <v>Zink</v>
      </c>
      <c r="B55" s="7">
        <f t="shared" si="32"/>
        <v>300</v>
      </c>
      <c r="C55" s="44">
        <f t="shared" si="33"/>
        <v>0</v>
      </c>
      <c r="D55" s="35">
        <v>6</v>
      </c>
      <c r="E55" s="49">
        <f t="shared" si="37"/>
        <v>4</v>
      </c>
      <c r="F55" s="37" t="s">
        <v>11</v>
      </c>
      <c r="G55" s="43">
        <f t="shared" si="34"/>
        <v>0</v>
      </c>
      <c r="H55" s="37" t="s">
        <v>7</v>
      </c>
      <c r="I55" s="49">
        <f t="shared" si="35"/>
        <v>0</v>
      </c>
      <c r="J55" s="44">
        <f t="shared" si="36"/>
        <v>4</v>
      </c>
      <c r="K55" s="44">
        <f t="shared" si="38"/>
        <v>2</v>
      </c>
      <c r="L55" s="44">
        <v>-1.5</v>
      </c>
      <c r="M55" s="18"/>
      <c r="N55" s="15">
        <f t="shared" si="39"/>
        <v>0.5</v>
      </c>
      <c r="O55" s="15">
        <f t="shared" si="40"/>
        <v>1.5</v>
      </c>
      <c r="P55" s="15">
        <f t="shared" si="41"/>
        <v>2.5</v>
      </c>
    </row>
    <row r="56" spans="1:19">
      <c r="A56" s="17" t="str">
        <f t="shared" si="31"/>
        <v>Zink</v>
      </c>
      <c r="B56" s="7">
        <f t="shared" si="32"/>
        <v>300</v>
      </c>
      <c r="C56" s="44">
        <f t="shared" si="33"/>
        <v>0</v>
      </c>
      <c r="D56" s="35">
        <v>6</v>
      </c>
      <c r="E56" s="49">
        <f t="shared" si="37"/>
        <v>4</v>
      </c>
      <c r="F56" s="37" t="s">
        <v>11</v>
      </c>
      <c r="G56" s="43">
        <f t="shared" si="34"/>
        <v>0</v>
      </c>
      <c r="H56" s="37" t="s">
        <v>6</v>
      </c>
      <c r="I56" s="49">
        <f t="shared" si="35"/>
        <v>1</v>
      </c>
      <c r="J56" s="44">
        <f t="shared" si="36"/>
        <v>5</v>
      </c>
      <c r="K56" s="44">
        <f t="shared" si="38"/>
        <v>1</v>
      </c>
      <c r="L56" s="44">
        <v>-1.5</v>
      </c>
      <c r="M56" s="18"/>
      <c r="N56" s="15">
        <f t="shared" si="39"/>
        <v>-0.5</v>
      </c>
      <c r="O56" s="15">
        <f t="shared" si="40"/>
        <v>0.5</v>
      </c>
      <c r="P56" s="15">
        <f t="shared" si="41"/>
        <v>1.5</v>
      </c>
    </row>
    <row r="57" spans="1:19">
      <c r="A57" s="17" t="str">
        <f t="shared" si="31"/>
        <v>Zink</v>
      </c>
      <c r="B57" s="7">
        <f t="shared" si="32"/>
        <v>300</v>
      </c>
      <c r="C57" s="44">
        <f t="shared" si="33"/>
        <v>0</v>
      </c>
      <c r="D57" s="35">
        <v>6</v>
      </c>
      <c r="E57" s="49">
        <f t="shared" si="37"/>
        <v>4</v>
      </c>
      <c r="F57" s="37" t="s">
        <v>12</v>
      </c>
      <c r="G57" s="43">
        <f t="shared" si="34"/>
        <v>0</v>
      </c>
      <c r="H57" s="37" t="s">
        <v>8</v>
      </c>
      <c r="I57" s="49">
        <f t="shared" si="35"/>
        <v>0</v>
      </c>
      <c r="J57" s="44">
        <f t="shared" si="36"/>
        <v>4</v>
      </c>
      <c r="K57" s="44">
        <f t="shared" si="38"/>
        <v>2</v>
      </c>
      <c r="L57" s="44">
        <v>-1.5</v>
      </c>
      <c r="M57" s="18"/>
      <c r="N57" s="15">
        <f t="shared" si="39"/>
        <v>0.5</v>
      </c>
      <c r="O57" s="15">
        <f t="shared" si="40"/>
        <v>1.5</v>
      </c>
      <c r="P57" s="15">
        <f t="shared" si="41"/>
        <v>2.5</v>
      </c>
    </row>
    <row r="58" spans="1:19">
      <c r="A58" s="17" t="str">
        <f t="shared" si="31"/>
        <v>Zink</v>
      </c>
      <c r="B58" s="7">
        <f t="shared" si="32"/>
        <v>300</v>
      </c>
      <c r="C58" s="44">
        <f t="shared" si="33"/>
        <v>0</v>
      </c>
      <c r="D58" s="35">
        <v>6</v>
      </c>
      <c r="E58" s="49">
        <f t="shared" si="37"/>
        <v>4</v>
      </c>
      <c r="F58" s="37" t="s">
        <v>12</v>
      </c>
      <c r="G58" s="43">
        <f t="shared" si="34"/>
        <v>0</v>
      </c>
      <c r="H58" s="37" t="s">
        <v>7</v>
      </c>
      <c r="I58" s="49">
        <f t="shared" si="35"/>
        <v>0</v>
      </c>
      <c r="J58" s="44">
        <f t="shared" si="36"/>
        <v>4</v>
      </c>
      <c r="K58" s="44">
        <f t="shared" si="38"/>
        <v>2</v>
      </c>
      <c r="L58" s="44">
        <v>-1.5</v>
      </c>
      <c r="M58" s="18"/>
      <c r="N58" s="15">
        <f t="shared" si="39"/>
        <v>0.5</v>
      </c>
      <c r="O58" s="15">
        <f t="shared" si="40"/>
        <v>1.5</v>
      </c>
      <c r="P58" s="15">
        <f t="shared" si="41"/>
        <v>2.5</v>
      </c>
    </row>
    <row r="59" spans="1:19" ht="10.5" thickBot="1">
      <c r="A59" s="17" t="str">
        <f t="shared" si="31"/>
        <v>Zink</v>
      </c>
      <c r="B59" s="7">
        <f t="shared" si="32"/>
        <v>300</v>
      </c>
      <c r="C59" s="44">
        <f t="shared" si="33"/>
        <v>0</v>
      </c>
      <c r="D59" s="35">
        <v>6</v>
      </c>
      <c r="E59" s="49">
        <f t="shared" si="37"/>
        <v>4</v>
      </c>
      <c r="F59" s="37" t="s">
        <v>12</v>
      </c>
      <c r="G59" s="43">
        <f t="shared" si="34"/>
        <v>0</v>
      </c>
      <c r="H59" s="37" t="s">
        <v>6</v>
      </c>
      <c r="I59" s="49">
        <f t="shared" si="35"/>
        <v>1</v>
      </c>
      <c r="J59" s="44">
        <f t="shared" si="36"/>
        <v>5</v>
      </c>
      <c r="K59" s="44">
        <f t="shared" si="38"/>
        <v>1</v>
      </c>
      <c r="L59" s="44">
        <v>-1.5</v>
      </c>
      <c r="M59" s="18"/>
      <c r="N59" s="15">
        <f t="shared" si="39"/>
        <v>-0.5</v>
      </c>
      <c r="O59" s="15">
        <f t="shared" si="40"/>
        <v>0.5</v>
      </c>
      <c r="P59" s="15">
        <f t="shared" si="41"/>
        <v>1.5</v>
      </c>
    </row>
    <row r="60" spans="1:19" ht="35.15" customHeight="1" thickTop="1">
      <c r="A60" s="28" t="s">
        <v>0</v>
      </c>
      <c r="B60" s="29" t="s">
        <v>21</v>
      </c>
      <c r="C60" s="42" t="s">
        <v>3</v>
      </c>
      <c r="D60" s="34" t="s">
        <v>1</v>
      </c>
      <c r="E60" s="47" t="s">
        <v>16</v>
      </c>
      <c r="F60" s="36" t="s">
        <v>4</v>
      </c>
      <c r="G60" s="42" t="s">
        <v>18</v>
      </c>
      <c r="H60" s="36" t="s">
        <v>5</v>
      </c>
      <c r="I60" s="47" t="s">
        <v>17</v>
      </c>
      <c r="J60" s="42" t="s">
        <v>24</v>
      </c>
      <c r="K60" s="42" t="s">
        <v>20</v>
      </c>
      <c r="L60" s="42" t="s">
        <v>41</v>
      </c>
      <c r="M60" s="30"/>
      <c r="N60" s="31" t="s">
        <v>13</v>
      </c>
      <c r="O60" s="31" t="s">
        <v>14</v>
      </c>
      <c r="P60" s="31" t="s">
        <v>15</v>
      </c>
      <c r="R60" s="1"/>
      <c r="S60" s="1"/>
    </row>
    <row r="61" spans="1:19" ht="10.5">
      <c r="A61" s="17" t="str">
        <f t="shared" ref="A61:A72" si="42">$B$3</f>
        <v>Zink</v>
      </c>
      <c r="B61" s="7">
        <f t="shared" ref="B61:B72" si="43">$C$6</f>
        <v>300</v>
      </c>
      <c r="C61" s="44">
        <f t="shared" ref="C61:C72" si="44">5*(B61-$B$4)/($B$5-$B$4)</f>
        <v>0</v>
      </c>
      <c r="D61" s="35">
        <v>6.5</v>
      </c>
      <c r="E61" s="48">
        <v>5</v>
      </c>
      <c r="F61" s="37" t="s">
        <v>9</v>
      </c>
      <c r="G61" s="43">
        <f t="shared" ref="G61:G72" si="45">G48</f>
        <v>0</v>
      </c>
      <c r="H61" s="37" t="s">
        <v>8</v>
      </c>
      <c r="I61" s="49">
        <f t="shared" ref="I61:I72" si="46">I48</f>
        <v>0</v>
      </c>
      <c r="J61" s="44">
        <f t="shared" ref="J61:J72" si="47">E61+G61+I61</f>
        <v>5</v>
      </c>
      <c r="K61" s="44">
        <f>6-J61</f>
        <v>1</v>
      </c>
      <c r="L61" s="44">
        <v>-1.5</v>
      </c>
      <c r="M61" s="18"/>
      <c r="N61" s="15">
        <f>C61+K61+L61</f>
        <v>-0.5</v>
      </c>
      <c r="O61" s="15">
        <f>C61+K61+L61+1</f>
        <v>0.5</v>
      </c>
      <c r="P61" s="15">
        <f>C61+K61+L61+2</f>
        <v>1.5</v>
      </c>
    </row>
    <row r="62" spans="1:19">
      <c r="A62" s="17" t="str">
        <f t="shared" si="42"/>
        <v>Zink</v>
      </c>
      <c r="B62" s="7">
        <f t="shared" si="43"/>
        <v>300</v>
      </c>
      <c r="C62" s="44">
        <f t="shared" si="44"/>
        <v>0</v>
      </c>
      <c r="D62" s="35">
        <v>6.5</v>
      </c>
      <c r="E62" s="49">
        <f t="shared" ref="E62:E72" si="48">E61</f>
        <v>5</v>
      </c>
      <c r="F62" s="37" t="s">
        <v>9</v>
      </c>
      <c r="G62" s="43">
        <f t="shared" si="45"/>
        <v>0</v>
      </c>
      <c r="H62" s="37" t="s">
        <v>7</v>
      </c>
      <c r="I62" s="49">
        <f t="shared" si="46"/>
        <v>0</v>
      </c>
      <c r="J62" s="44">
        <f t="shared" si="47"/>
        <v>5</v>
      </c>
      <c r="K62" s="44">
        <f t="shared" ref="K62:K72" si="49">6-J62</f>
        <v>1</v>
      </c>
      <c r="L62" s="44">
        <v>-1.5</v>
      </c>
      <c r="M62" s="18"/>
      <c r="N62" s="15">
        <f t="shared" ref="N62:N72" si="50">C62+K62+L62</f>
        <v>-0.5</v>
      </c>
      <c r="O62" s="15">
        <f t="shared" ref="O62:O72" si="51">C62+K62+L62+1</f>
        <v>0.5</v>
      </c>
      <c r="P62" s="15">
        <f t="shared" ref="P62:P72" si="52">C62+K62+L62+2</f>
        <v>1.5</v>
      </c>
    </row>
    <row r="63" spans="1:19">
      <c r="A63" s="17" t="str">
        <f t="shared" si="42"/>
        <v>Zink</v>
      </c>
      <c r="B63" s="7">
        <f t="shared" si="43"/>
        <v>300</v>
      </c>
      <c r="C63" s="44">
        <f t="shared" si="44"/>
        <v>0</v>
      </c>
      <c r="D63" s="35">
        <v>6.5</v>
      </c>
      <c r="E63" s="49">
        <f t="shared" si="48"/>
        <v>5</v>
      </c>
      <c r="F63" s="37" t="s">
        <v>9</v>
      </c>
      <c r="G63" s="43">
        <f t="shared" si="45"/>
        <v>0</v>
      </c>
      <c r="H63" s="37" t="s">
        <v>6</v>
      </c>
      <c r="I63" s="49">
        <f t="shared" si="46"/>
        <v>1</v>
      </c>
      <c r="J63" s="44">
        <f t="shared" si="47"/>
        <v>6</v>
      </c>
      <c r="K63" s="44">
        <f t="shared" si="49"/>
        <v>0</v>
      </c>
      <c r="L63" s="44">
        <v>-1.5</v>
      </c>
      <c r="M63" s="18"/>
      <c r="N63" s="15">
        <f t="shared" si="50"/>
        <v>-1.5</v>
      </c>
      <c r="O63" s="15">
        <f t="shared" si="51"/>
        <v>-0.5</v>
      </c>
      <c r="P63" s="15">
        <f t="shared" si="52"/>
        <v>0.5</v>
      </c>
    </row>
    <row r="64" spans="1:19">
      <c r="A64" s="17" t="str">
        <f t="shared" si="42"/>
        <v>Zink</v>
      </c>
      <c r="B64" s="7">
        <f t="shared" si="43"/>
        <v>300</v>
      </c>
      <c r="C64" s="44">
        <f t="shared" si="44"/>
        <v>0</v>
      </c>
      <c r="D64" s="35">
        <v>6.5</v>
      </c>
      <c r="E64" s="49">
        <f t="shared" si="48"/>
        <v>5</v>
      </c>
      <c r="F64" s="37" t="s">
        <v>10</v>
      </c>
      <c r="G64" s="43">
        <f t="shared" si="45"/>
        <v>0</v>
      </c>
      <c r="H64" s="37" t="s">
        <v>8</v>
      </c>
      <c r="I64" s="49">
        <f t="shared" si="46"/>
        <v>0</v>
      </c>
      <c r="J64" s="44">
        <f t="shared" si="47"/>
        <v>5</v>
      </c>
      <c r="K64" s="44">
        <f t="shared" si="49"/>
        <v>1</v>
      </c>
      <c r="L64" s="44">
        <v>-1.5</v>
      </c>
      <c r="M64" s="18"/>
      <c r="N64" s="15">
        <f t="shared" si="50"/>
        <v>-0.5</v>
      </c>
      <c r="O64" s="15">
        <f t="shared" si="51"/>
        <v>0.5</v>
      </c>
      <c r="P64" s="15">
        <f t="shared" si="52"/>
        <v>1.5</v>
      </c>
    </row>
    <row r="65" spans="1:19">
      <c r="A65" s="17" t="str">
        <f t="shared" si="42"/>
        <v>Zink</v>
      </c>
      <c r="B65" s="7">
        <f t="shared" si="43"/>
        <v>300</v>
      </c>
      <c r="C65" s="44">
        <f t="shared" si="44"/>
        <v>0</v>
      </c>
      <c r="D65" s="35">
        <v>6.5</v>
      </c>
      <c r="E65" s="49">
        <f t="shared" si="48"/>
        <v>5</v>
      </c>
      <c r="F65" s="37" t="s">
        <v>10</v>
      </c>
      <c r="G65" s="43">
        <f t="shared" si="45"/>
        <v>0</v>
      </c>
      <c r="H65" s="37" t="s">
        <v>7</v>
      </c>
      <c r="I65" s="49">
        <f t="shared" si="46"/>
        <v>0</v>
      </c>
      <c r="J65" s="44">
        <f t="shared" si="47"/>
        <v>5</v>
      </c>
      <c r="K65" s="44">
        <f t="shared" si="49"/>
        <v>1</v>
      </c>
      <c r="L65" s="44">
        <v>-1.5</v>
      </c>
      <c r="M65" s="18"/>
      <c r="N65" s="15">
        <f t="shared" si="50"/>
        <v>-0.5</v>
      </c>
      <c r="O65" s="15">
        <f t="shared" si="51"/>
        <v>0.5</v>
      </c>
      <c r="P65" s="15">
        <f t="shared" si="52"/>
        <v>1.5</v>
      </c>
    </row>
    <row r="66" spans="1:19">
      <c r="A66" s="17" t="str">
        <f t="shared" si="42"/>
        <v>Zink</v>
      </c>
      <c r="B66" s="7">
        <f t="shared" si="43"/>
        <v>300</v>
      </c>
      <c r="C66" s="44">
        <f t="shared" si="44"/>
        <v>0</v>
      </c>
      <c r="D66" s="35">
        <v>6.5</v>
      </c>
      <c r="E66" s="49">
        <f t="shared" si="48"/>
        <v>5</v>
      </c>
      <c r="F66" s="37" t="s">
        <v>10</v>
      </c>
      <c r="G66" s="43">
        <f t="shared" si="45"/>
        <v>0</v>
      </c>
      <c r="H66" s="37" t="s">
        <v>6</v>
      </c>
      <c r="I66" s="49">
        <f t="shared" si="46"/>
        <v>1</v>
      </c>
      <c r="J66" s="44">
        <f t="shared" si="47"/>
        <v>6</v>
      </c>
      <c r="K66" s="44">
        <f t="shared" si="49"/>
        <v>0</v>
      </c>
      <c r="L66" s="44">
        <v>-1.5</v>
      </c>
      <c r="M66" s="18"/>
      <c r="N66" s="15">
        <f t="shared" si="50"/>
        <v>-1.5</v>
      </c>
      <c r="O66" s="15">
        <f t="shared" si="51"/>
        <v>-0.5</v>
      </c>
      <c r="P66" s="15">
        <f t="shared" si="52"/>
        <v>0.5</v>
      </c>
    </row>
    <row r="67" spans="1:19">
      <c r="A67" s="17" t="str">
        <f t="shared" si="42"/>
        <v>Zink</v>
      </c>
      <c r="B67" s="7">
        <f t="shared" si="43"/>
        <v>300</v>
      </c>
      <c r="C67" s="44">
        <f t="shared" si="44"/>
        <v>0</v>
      </c>
      <c r="D67" s="35">
        <v>6.5</v>
      </c>
      <c r="E67" s="49">
        <f t="shared" si="48"/>
        <v>5</v>
      </c>
      <c r="F67" s="37" t="s">
        <v>11</v>
      </c>
      <c r="G67" s="43">
        <f t="shared" si="45"/>
        <v>0</v>
      </c>
      <c r="H67" s="37" t="s">
        <v>8</v>
      </c>
      <c r="I67" s="49">
        <f t="shared" si="46"/>
        <v>0</v>
      </c>
      <c r="J67" s="44">
        <f t="shared" si="47"/>
        <v>5</v>
      </c>
      <c r="K67" s="44">
        <f t="shared" si="49"/>
        <v>1</v>
      </c>
      <c r="L67" s="44">
        <v>-1.5</v>
      </c>
      <c r="M67" s="18"/>
      <c r="N67" s="15">
        <f t="shared" si="50"/>
        <v>-0.5</v>
      </c>
      <c r="O67" s="15">
        <f t="shared" si="51"/>
        <v>0.5</v>
      </c>
      <c r="P67" s="15">
        <f t="shared" si="52"/>
        <v>1.5</v>
      </c>
    </row>
    <row r="68" spans="1:19">
      <c r="A68" s="17" t="str">
        <f t="shared" si="42"/>
        <v>Zink</v>
      </c>
      <c r="B68" s="7">
        <f t="shared" si="43"/>
        <v>300</v>
      </c>
      <c r="C68" s="44">
        <f t="shared" si="44"/>
        <v>0</v>
      </c>
      <c r="D68" s="35">
        <v>6.5</v>
      </c>
      <c r="E68" s="49">
        <f t="shared" si="48"/>
        <v>5</v>
      </c>
      <c r="F68" s="37" t="s">
        <v>11</v>
      </c>
      <c r="G68" s="43">
        <f t="shared" si="45"/>
        <v>0</v>
      </c>
      <c r="H68" s="37" t="s">
        <v>7</v>
      </c>
      <c r="I68" s="49">
        <f t="shared" si="46"/>
        <v>0</v>
      </c>
      <c r="J68" s="44">
        <f t="shared" si="47"/>
        <v>5</v>
      </c>
      <c r="K68" s="44">
        <f t="shared" si="49"/>
        <v>1</v>
      </c>
      <c r="L68" s="44">
        <v>-1.5</v>
      </c>
      <c r="M68" s="18"/>
      <c r="N68" s="15">
        <f t="shared" si="50"/>
        <v>-0.5</v>
      </c>
      <c r="O68" s="15">
        <f t="shared" si="51"/>
        <v>0.5</v>
      </c>
      <c r="P68" s="15">
        <f t="shared" si="52"/>
        <v>1.5</v>
      </c>
    </row>
    <row r="69" spans="1:19">
      <c r="A69" s="17" t="str">
        <f t="shared" si="42"/>
        <v>Zink</v>
      </c>
      <c r="B69" s="7">
        <f t="shared" si="43"/>
        <v>300</v>
      </c>
      <c r="C69" s="44">
        <f t="shared" si="44"/>
        <v>0</v>
      </c>
      <c r="D69" s="35">
        <v>6.5</v>
      </c>
      <c r="E69" s="49">
        <f t="shared" si="48"/>
        <v>5</v>
      </c>
      <c r="F69" s="37" t="s">
        <v>11</v>
      </c>
      <c r="G69" s="43">
        <f t="shared" si="45"/>
        <v>0</v>
      </c>
      <c r="H69" s="37" t="s">
        <v>6</v>
      </c>
      <c r="I69" s="49">
        <f t="shared" si="46"/>
        <v>1</v>
      </c>
      <c r="J69" s="44">
        <f t="shared" si="47"/>
        <v>6</v>
      </c>
      <c r="K69" s="44">
        <f t="shared" si="49"/>
        <v>0</v>
      </c>
      <c r="L69" s="44">
        <v>-1.5</v>
      </c>
      <c r="M69" s="18"/>
      <c r="N69" s="15">
        <f t="shared" si="50"/>
        <v>-1.5</v>
      </c>
      <c r="O69" s="15">
        <f t="shared" si="51"/>
        <v>-0.5</v>
      </c>
      <c r="P69" s="15">
        <f t="shared" si="52"/>
        <v>0.5</v>
      </c>
    </row>
    <row r="70" spans="1:19">
      <c r="A70" s="17" t="str">
        <f t="shared" si="42"/>
        <v>Zink</v>
      </c>
      <c r="B70" s="7">
        <f t="shared" si="43"/>
        <v>300</v>
      </c>
      <c r="C70" s="44">
        <f t="shared" si="44"/>
        <v>0</v>
      </c>
      <c r="D70" s="35">
        <v>6.5</v>
      </c>
      <c r="E70" s="49">
        <f t="shared" si="48"/>
        <v>5</v>
      </c>
      <c r="F70" s="37" t="s">
        <v>12</v>
      </c>
      <c r="G70" s="43">
        <f t="shared" si="45"/>
        <v>0</v>
      </c>
      <c r="H70" s="37" t="s">
        <v>8</v>
      </c>
      <c r="I70" s="49">
        <f t="shared" si="46"/>
        <v>0</v>
      </c>
      <c r="J70" s="44">
        <f t="shared" si="47"/>
        <v>5</v>
      </c>
      <c r="K70" s="44">
        <f t="shared" si="49"/>
        <v>1</v>
      </c>
      <c r="L70" s="44">
        <v>-1.5</v>
      </c>
      <c r="M70" s="18"/>
      <c r="N70" s="15">
        <f t="shared" si="50"/>
        <v>-0.5</v>
      </c>
      <c r="O70" s="15">
        <f t="shared" si="51"/>
        <v>0.5</v>
      </c>
      <c r="P70" s="15">
        <f t="shared" si="52"/>
        <v>1.5</v>
      </c>
    </row>
    <row r="71" spans="1:19">
      <c r="A71" s="17" t="str">
        <f t="shared" si="42"/>
        <v>Zink</v>
      </c>
      <c r="B71" s="7">
        <f t="shared" si="43"/>
        <v>300</v>
      </c>
      <c r="C71" s="44">
        <f t="shared" si="44"/>
        <v>0</v>
      </c>
      <c r="D71" s="35">
        <v>6.5</v>
      </c>
      <c r="E71" s="49">
        <f t="shared" si="48"/>
        <v>5</v>
      </c>
      <c r="F71" s="37" t="s">
        <v>12</v>
      </c>
      <c r="G71" s="43">
        <f t="shared" si="45"/>
        <v>0</v>
      </c>
      <c r="H71" s="37" t="s">
        <v>7</v>
      </c>
      <c r="I71" s="49">
        <f t="shared" si="46"/>
        <v>0</v>
      </c>
      <c r="J71" s="44">
        <f t="shared" si="47"/>
        <v>5</v>
      </c>
      <c r="K71" s="44">
        <f t="shared" si="49"/>
        <v>1</v>
      </c>
      <c r="L71" s="44">
        <v>-1.5</v>
      </c>
      <c r="M71" s="18"/>
      <c r="N71" s="15">
        <f t="shared" si="50"/>
        <v>-0.5</v>
      </c>
      <c r="O71" s="15">
        <f t="shared" si="51"/>
        <v>0.5</v>
      </c>
      <c r="P71" s="15">
        <f t="shared" si="52"/>
        <v>1.5</v>
      </c>
    </row>
    <row r="72" spans="1:19" ht="10.5" thickBot="1">
      <c r="A72" s="17" t="str">
        <f t="shared" si="42"/>
        <v>Zink</v>
      </c>
      <c r="B72" s="7">
        <f t="shared" si="43"/>
        <v>300</v>
      </c>
      <c r="C72" s="44">
        <f t="shared" si="44"/>
        <v>0</v>
      </c>
      <c r="D72" s="35">
        <v>6.5</v>
      </c>
      <c r="E72" s="49">
        <f t="shared" si="48"/>
        <v>5</v>
      </c>
      <c r="F72" s="37" t="s">
        <v>12</v>
      </c>
      <c r="G72" s="43">
        <f t="shared" si="45"/>
        <v>0</v>
      </c>
      <c r="H72" s="37" t="s">
        <v>6</v>
      </c>
      <c r="I72" s="49">
        <f t="shared" si="46"/>
        <v>1</v>
      </c>
      <c r="J72" s="44">
        <f t="shared" si="47"/>
        <v>6</v>
      </c>
      <c r="K72" s="44">
        <f t="shared" si="49"/>
        <v>0</v>
      </c>
      <c r="L72" s="44">
        <v>-1.5</v>
      </c>
      <c r="M72" s="18"/>
      <c r="N72" s="15">
        <f t="shared" si="50"/>
        <v>-1.5</v>
      </c>
      <c r="O72" s="15">
        <f t="shared" si="51"/>
        <v>-0.5</v>
      </c>
      <c r="P72" s="15">
        <f t="shared" si="52"/>
        <v>0.5</v>
      </c>
    </row>
    <row r="73" spans="1:19" ht="35.15" customHeight="1" thickTop="1">
      <c r="A73" s="28" t="s">
        <v>0</v>
      </c>
      <c r="B73" s="29" t="s">
        <v>21</v>
      </c>
      <c r="C73" s="42" t="s">
        <v>3</v>
      </c>
      <c r="D73" s="34" t="s">
        <v>1</v>
      </c>
      <c r="E73" s="47" t="s">
        <v>16</v>
      </c>
      <c r="F73" s="36" t="s">
        <v>4</v>
      </c>
      <c r="G73" s="42" t="s">
        <v>18</v>
      </c>
      <c r="H73" s="36" t="s">
        <v>5</v>
      </c>
      <c r="I73" s="47" t="s">
        <v>17</v>
      </c>
      <c r="J73" s="42" t="s">
        <v>24</v>
      </c>
      <c r="K73" s="42" t="s">
        <v>20</v>
      </c>
      <c r="L73" s="42" t="s">
        <v>41</v>
      </c>
      <c r="M73" s="30"/>
      <c r="N73" s="31" t="s">
        <v>13</v>
      </c>
      <c r="O73" s="31" t="s">
        <v>14</v>
      </c>
      <c r="P73" s="31" t="s">
        <v>15</v>
      </c>
      <c r="R73" s="1"/>
      <c r="S73" s="1"/>
    </row>
    <row r="74" spans="1:19" ht="10.5">
      <c r="A74" s="17" t="str">
        <f t="shared" ref="A74:A85" si="53">$B$3</f>
        <v>Zink</v>
      </c>
      <c r="B74" s="7">
        <f t="shared" ref="B74:B85" si="54">$C$6</f>
        <v>300</v>
      </c>
      <c r="C74" s="44">
        <f t="shared" ref="C74:C85" si="55">5*(B74-$B$4)/($B$5-$B$4)</f>
        <v>0</v>
      </c>
      <c r="D74" s="35">
        <v>7</v>
      </c>
      <c r="E74" s="48">
        <v>5</v>
      </c>
      <c r="F74" s="37" t="s">
        <v>9</v>
      </c>
      <c r="G74" s="43">
        <f t="shared" ref="G74:G85" si="56">G61</f>
        <v>0</v>
      </c>
      <c r="H74" s="37" t="s">
        <v>8</v>
      </c>
      <c r="I74" s="49">
        <f t="shared" ref="I74:I85" si="57">I61</f>
        <v>0</v>
      </c>
      <c r="J74" s="44">
        <f t="shared" ref="J74:J85" si="58">E74+G74+I74</f>
        <v>5</v>
      </c>
      <c r="K74" s="44">
        <f>6-J74</f>
        <v>1</v>
      </c>
      <c r="L74" s="44">
        <v>-1.5</v>
      </c>
      <c r="M74" s="18"/>
      <c r="N74" s="15">
        <f>C74+K74+L74</f>
        <v>-0.5</v>
      </c>
      <c r="O74" s="15">
        <f>C74+K74+L74+1</f>
        <v>0.5</v>
      </c>
      <c r="P74" s="15">
        <f>C74+K74+L74+2</f>
        <v>1.5</v>
      </c>
    </row>
    <row r="75" spans="1:19">
      <c r="A75" s="17" t="str">
        <f t="shared" si="53"/>
        <v>Zink</v>
      </c>
      <c r="B75" s="7">
        <f t="shared" si="54"/>
        <v>300</v>
      </c>
      <c r="C75" s="44">
        <f t="shared" si="55"/>
        <v>0</v>
      </c>
      <c r="D75" s="35">
        <v>7</v>
      </c>
      <c r="E75" s="49">
        <f t="shared" ref="E75:E85" si="59">E74</f>
        <v>5</v>
      </c>
      <c r="F75" s="37" t="s">
        <v>9</v>
      </c>
      <c r="G75" s="43">
        <f t="shared" si="56"/>
        <v>0</v>
      </c>
      <c r="H75" s="37" t="s">
        <v>7</v>
      </c>
      <c r="I75" s="49">
        <f t="shared" si="57"/>
        <v>0</v>
      </c>
      <c r="J75" s="44">
        <f t="shared" si="58"/>
        <v>5</v>
      </c>
      <c r="K75" s="44">
        <f t="shared" ref="K75:K85" si="60">6-J75</f>
        <v>1</v>
      </c>
      <c r="L75" s="44">
        <v>-1.5</v>
      </c>
      <c r="M75" s="18"/>
      <c r="N75" s="15">
        <f t="shared" ref="N75:N85" si="61">C75+K75+L75</f>
        <v>-0.5</v>
      </c>
      <c r="O75" s="15">
        <f t="shared" ref="O75:O85" si="62">C75+K75+L75+1</f>
        <v>0.5</v>
      </c>
      <c r="P75" s="15">
        <f t="shared" ref="P75:P85" si="63">C75+K75+L75+2</f>
        <v>1.5</v>
      </c>
    </row>
    <row r="76" spans="1:19">
      <c r="A76" s="17" t="str">
        <f t="shared" si="53"/>
        <v>Zink</v>
      </c>
      <c r="B76" s="7">
        <f t="shared" si="54"/>
        <v>300</v>
      </c>
      <c r="C76" s="44">
        <f t="shared" si="55"/>
        <v>0</v>
      </c>
      <c r="D76" s="35">
        <v>7</v>
      </c>
      <c r="E76" s="49">
        <f t="shared" si="59"/>
        <v>5</v>
      </c>
      <c r="F76" s="37" t="s">
        <v>9</v>
      </c>
      <c r="G76" s="43">
        <f t="shared" si="56"/>
        <v>0</v>
      </c>
      <c r="H76" s="37" t="s">
        <v>6</v>
      </c>
      <c r="I76" s="49">
        <f t="shared" si="57"/>
        <v>1</v>
      </c>
      <c r="J76" s="44">
        <f t="shared" si="58"/>
        <v>6</v>
      </c>
      <c r="K76" s="44">
        <f t="shared" si="60"/>
        <v>0</v>
      </c>
      <c r="L76" s="44">
        <v>-1.5</v>
      </c>
      <c r="M76" s="18"/>
      <c r="N76" s="15">
        <f t="shared" si="61"/>
        <v>-1.5</v>
      </c>
      <c r="O76" s="15">
        <f t="shared" si="62"/>
        <v>-0.5</v>
      </c>
      <c r="P76" s="15">
        <f t="shared" si="63"/>
        <v>0.5</v>
      </c>
    </row>
    <row r="77" spans="1:19">
      <c r="A77" s="17" t="str">
        <f t="shared" si="53"/>
        <v>Zink</v>
      </c>
      <c r="B77" s="7">
        <f t="shared" si="54"/>
        <v>300</v>
      </c>
      <c r="C77" s="44">
        <f t="shared" si="55"/>
        <v>0</v>
      </c>
      <c r="D77" s="35">
        <v>7</v>
      </c>
      <c r="E77" s="49">
        <f t="shared" si="59"/>
        <v>5</v>
      </c>
      <c r="F77" s="37" t="s">
        <v>10</v>
      </c>
      <c r="G77" s="43">
        <f t="shared" si="56"/>
        <v>0</v>
      </c>
      <c r="H77" s="37" t="s">
        <v>8</v>
      </c>
      <c r="I77" s="49">
        <f t="shared" si="57"/>
        <v>0</v>
      </c>
      <c r="J77" s="44">
        <f t="shared" si="58"/>
        <v>5</v>
      </c>
      <c r="K77" s="44">
        <f t="shared" si="60"/>
        <v>1</v>
      </c>
      <c r="L77" s="44">
        <v>-1.5</v>
      </c>
      <c r="M77" s="18"/>
      <c r="N77" s="15">
        <f t="shared" si="61"/>
        <v>-0.5</v>
      </c>
      <c r="O77" s="15">
        <f t="shared" si="62"/>
        <v>0.5</v>
      </c>
      <c r="P77" s="15">
        <f t="shared" si="63"/>
        <v>1.5</v>
      </c>
    </row>
    <row r="78" spans="1:19">
      <c r="A78" s="17" t="str">
        <f t="shared" si="53"/>
        <v>Zink</v>
      </c>
      <c r="B78" s="7">
        <f t="shared" si="54"/>
        <v>300</v>
      </c>
      <c r="C78" s="44">
        <f t="shared" si="55"/>
        <v>0</v>
      </c>
      <c r="D78" s="35">
        <v>7</v>
      </c>
      <c r="E78" s="49">
        <f t="shared" si="59"/>
        <v>5</v>
      </c>
      <c r="F78" s="37" t="s">
        <v>10</v>
      </c>
      <c r="G78" s="43">
        <f t="shared" si="56"/>
        <v>0</v>
      </c>
      <c r="H78" s="37" t="s">
        <v>7</v>
      </c>
      <c r="I78" s="49">
        <f t="shared" si="57"/>
        <v>0</v>
      </c>
      <c r="J78" s="44">
        <f t="shared" si="58"/>
        <v>5</v>
      </c>
      <c r="K78" s="44">
        <f t="shared" si="60"/>
        <v>1</v>
      </c>
      <c r="L78" s="44">
        <v>-1.5</v>
      </c>
      <c r="M78" s="18"/>
      <c r="N78" s="15">
        <f t="shared" si="61"/>
        <v>-0.5</v>
      </c>
      <c r="O78" s="15">
        <f t="shared" si="62"/>
        <v>0.5</v>
      </c>
      <c r="P78" s="15">
        <f t="shared" si="63"/>
        <v>1.5</v>
      </c>
    </row>
    <row r="79" spans="1:19">
      <c r="A79" s="17" t="str">
        <f t="shared" si="53"/>
        <v>Zink</v>
      </c>
      <c r="B79" s="7">
        <f t="shared" si="54"/>
        <v>300</v>
      </c>
      <c r="C79" s="44">
        <f t="shared" si="55"/>
        <v>0</v>
      </c>
      <c r="D79" s="35">
        <v>7</v>
      </c>
      <c r="E79" s="49">
        <f t="shared" si="59"/>
        <v>5</v>
      </c>
      <c r="F79" s="37" t="s">
        <v>10</v>
      </c>
      <c r="G79" s="43">
        <f t="shared" si="56"/>
        <v>0</v>
      </c>
      <c r="H79" s="37" t="s">
        <v>6</v>
      </c>
      <c r="I79" s="49">
        <f t="shared" si="57"/>
        <v>1</v>
      </c>
      <c r="J79" s="44">
        <f t="shared" si="58"/>
        <v>6</v>
      </c>
      <c r="K79" s="44">
        <f t="shared" si="60"/>
        <v>0</v>
      </c>
      <c r="L79" s="44">
        <v>-1.5</v>
      </c>
      <c r="M79" s="18"/>
      <c r="N79" s="15">
        <f t="shared" si="61"/>
        <v>-1.5</v>
      </c>
      <c r="O79" s="15">
        <f t="shared" si="62"/>
        <v>-0.5</v>
      </c>
      <c r="P79" s="15">
        <f t="shared" si="63"/>
        <v>0.5</v>
      </c>
    </row>
    <row r="80" spans="1:19">
      <c r="A80" s="17" t="str">
        <f t="shared" si="53"/>
        <v>Zink</v>
      </c>
      <c r="B80" s="7">
        <f t="shared" si="54"/>
        <v>300</v>
      </c>
      <c r="C80" s="44">
        <f t="shared" si="55"/>
        <v>0</v>
      </c>
      <c r="D80" s="35">
        <v>7</v>
      </c>
      <c r="E80" s="49">
        <f t="shared" si="59"/>
        <v>5</v>
      </c>
      <c r="F80" s="37" t="s">
        <v>11</v>
      </c>
      <c r="G80" s="43">
        <f t="shared" si="56"/>
        <v>0</v>
      </c>
      <c r="H80" s="37" t="s">
        <v>8</v>
      </c>
      <c r="I80" s="49">
        <f t="shared" si="57"/>
        <v>0</v>
      </c>
      <c r="J80" s="44">
        <f t="shared" si="58"/>
        <v>5</v>
      </c>
      <c r="K80" s="44">
        <f t="shared" si="60"/>
        <v>1</v>
      </c>
      <c r="L80" s="44">
        <v>-1.5</v>
      </c>
      <c r="M80" s="18"/>
      <c r="N80" s="15">
        <f t="shared" si="61"/>
        <v>-0.5</v>
      </c>
      <c r="O80" s="15">
        <f t="shared" si="62"/>
        <v>0.5</v>
      </c>
      <c r="P80" s="15">
        <f t="shared" si="63"/>
        <v>1.5</v>
      </c>
    </row>
    <row r="81" spans="1:19">
      <c r="A81" s="17" t="str">
        <f t="shared" si="53"/>
        <v>Zink</v>
      </c>
      <c r="B81" s="7">
        <f t="shared" si="54"/>
        <v>300</v>
      </c>
      <c r="C81" s="44">
        <f t="shared" si="55"/>
        <v>0</v>
      </c>
      <c r="D81" s="35">
        <v>7</v>
      </c>
      <c r="E81" s="49">
        <f t="shared" si="59"/>
        <v>5</v>
      </c>
      <c r="F81" s="37" t="s">
        <v>11</v>
      </c>
      <c r="G81" s="43">
        <f t="shared" si="56"/>
        <v>0</v>
      </c>
      <c r="H81" s="37" t="s">
        <v>7</v>
      </c>
      <c r="I81" s="49">
        <f t="shared" si="57"/>
        <v>0</v>
      </c>
      <c r="J81" s="44">
        <f t="shared" si="58"/>
        <v>5</v>
      </c>
      <c r="K81" s="44">
        <f t="shared" si="60"/>
        <v>1</v>
      </c>
      <c r="L81" s="44">
        <v>-1.5</v>
      </c>
      <c r="M81" s="18"/>
      <c r="N81" s="15">
        <f t="shared" si="61"/>
        <v>-0.5</v>
      </c>
      <c r="O81" s="15">
        <f t="shared" si="62"/>
        <v>0.5</v>
      </c>
      <c r="P81" s="15">
        <f t="shared" si="63"/>
        <v>1.5</v>
      </c>
    </row>
    <row r="82" spans="1:19">
      <c r="A82" s="17" t="str">
        <f t="shared" si="53"/>
        <v>Zink</v>
      </c>
      <c r="B82" s="7">
        <f t="shared" si="54"/>
        <v>300</v>
      </c>
      <c r="C82" s="44">
        <f t="shared" si="55"/>
        <v>0</v>
      </c>
      <c r="D82" s="35">
        <v>7</v>
      </c>
      <c r="E82" s="49">
        <f t="shared" si="59"/>
        <v>5</v>
      </c>
      <c r="F82" s="37" t="s">
        <v>11</v>
      </c>
      <c r="G82" s="43">
        <f t="shared" si="56"/>
        <v>0</v>
      </c>
      <c r="H82" s="37" t="s">
        <v>6</v>
      </c>
      <c r="I82" s="49">
        <f t="shared" si="57"/>
        <v>1</v>
      </c>
      <c r="J82" s="44">
        <f t="shared" si="58"/>
        <v>6</v>
      </c>
      <c r="K82" s="44">
        <f t="shared" si="60"/>
        <v>0</v>
      </c>
      <c r="L82" s="44">
        <v>-1.5</v>
      </c>
      <c r="M82" s="18"/>
      <c r="N82" s="15">
        <f t="shared" si="61"/>
        <v>-1.5</v>
      </c>
      <c r="O82" s="15">
        <f t="shared" si="62"/>
        <v>-0.5</v>
      </c>
      <c r="P82" s="15">
        <f t="shared" si="63"/>
        <v>0.5</v>
      </c>
    </row>
    <row r="83" spans="1:19">
      <c r="A83" s="17" t="str">
        <f t="shared" si="53"/>
        <v>Zink</v>
      </c>
      <c r="B83" s="7">
        <f t="shared" si="54"/>
        <v>300</v>
      </c>
      <c r="C83" s="44">
        <f t="shared" si="55"/>
        <v>0</v>
      </c>
      <c r="D83" s="35">
        <v>7</v>
      </c>
      <c r="E83" s="49">
        <f t="shared" si="59"/>
        <v>5</v>
      </c>
      <c r="F83" s="37" t="s">
        <v>12</v>
      </c>
      <c r="G83" s="43">
        <f t="shared" si="56"/>
        <v>0</v>
      </c>
      <c r="H83" s="37" t="s">
        <v>8</v>
      </c>
      <c r="I83" s="49">
        <f t="shared" si="57"/>
        <v>0</v>
      </c>
      <c r="J83" s="44">
        <f t="shared" si="58"/>
        <v>5</v>
      </c>
      <c r="K83" s="44">
        <f t="shared" si="60"/>
        <v>1</v>
      </c>
      <c r="L83" s="44">
        <v>-1.5</v>
      </c>
      <c r="M83" s="18"/>
      <c r="N83" s="15">
        <f t="shared" si="61"/>
        <v>-0.5</v>
      </c>
      <c r="O83" s="15">
        <f t="shared" si="62"/>
        <v>0.5</v>
      </c>
      <c r="P83" s="15">
        <f t="shared" si="63"/>
        <v>1.5</v>
      </c>
    </row>
    <row r="84" spans="1:19">
      <c r="A84" s="17" t="str">
        <f t="shared" si="53"/>
        <v>Zink</v>
      </c>
      <c r="B84" s="7">
        <f t="shared" si="54"/>
        <v>300</v>
      </c>
      <c r="C84" s="44">
        <f t="shared" si="55"/>
        <v>0</v>
      </c>
      <c r="D84" s="35">
        <v>7</v>
      </c>
      <c r="E84" s="49">
        <f t="shared" si="59"/>
        <v>5</v>
      </c>
      <c r="F84" s="37" t="s">
        <v>12</v>
      </c>
      <c r="G84" s="43">
        <f t="shared" si="56"/>
        <v>0</v>
      </c>
      <c r="H84" s="37" t="s">
        <v>7</v>
      </c>
      <c r="I84" s="49">
        <f t="shared" si="57"/>
        <v>0</v>
      </c>
      <c r="J84" s="44">
        <f t="shared" si="58"/>
        <v>5</v>
      </c>
      <c r="K84" s="44">
        <f t="shared" si="60"/>
        <v>1</v>
      </c>
      <c r="L84" s="44">
        <v>-1.5</v>
      </c>
      <c r="M84" s="18"/>
      <c r="N84" s="15">
        <f t="shared" si="61"/>
        <v>-0.5</v>
      </c>
      <c r="O84" s="15">
        <f t="shared" si="62"/>
        <v>0.5</v>
      </c>
      <c r="P84" s="15">
        <f t="shared" si="63"/>
        <v>1.5</v>
      </c>
    </row>
    <row r="85" spans="1:19" ht="10.5" thickBot="1">
      <c r="A85" s="17" t="str">
        <f t="shared" si="53"/>
        <v>Zink</v>
      </c>
      <c r="B85" s="7">
        <f t="shared" si="54"/>
        <v>300</v>
      </c>
      <c r="C85" s="44">
        <f t="shared" si="55"/>
        <v>0</v>
      </c>
      <c r="D85" s="35">
        <v>7</v>
      </c>
      <c r="E85" s="49">
        <f t="shared" si="59"/>
        <v>5</v>
      </c>
      <c r="F85" s="37" t="s">
        <v>12</v>
      </c>
      <c r="G85" s="43">
        <f t="shared" si="56"/>
        <v>0</v>
      </c>
      <c r="H85" s="37" t="s">
        <v>6</v>
      </c>
      <c r="I85" s="49">
        <f t="shared" si="57"/>
        <v>1</v>
      </c>
      <c r="J85" s="44">
        <f t="shared" si="58"/>
        <v>6</v>
      </c>
      <c r="K85" s="44">
        <f t="shared" si="60"/>
        <v>0</v>
      </c>
      <c r="L85" s="44">
        <v>-1.5</v>
      </c>
      <c r="M85" s="18"/>
      <c r="N85" s="15">
        <f t="shared" si="61"/>
        <v>-1.5</v>
      </c>
      <c r="O85" s="15">
        <f t="shared" si="62"/>
        <v>-0.5</v>
      </c>
      <c r="P85" s="15">
        <f t="shared" si="63"/>
        <v>0.5</v>
      </c>
    </row>
    <row r="86" spans="1:19" ht="35.15" customHeight="1" thickTop="1">
      <c r="A86" s="28" t="s">
        <v>0</v>
      </c>
      <c r="B86" s="29" t="s">
        <v>21</v>
      </c>
      <c r="C86" s="42" t="s">
        <v>3</v>
      </c>
      <c r="D86" s="34" t="s">
        <v>1</v>
      </c>
      <c r="E86" s="47" t="s">
        <v>16</v>
      </c>
      <c r="F86" s="36" t="s">
        <v>4</v>
      </c>
      <c r="G86" s="42" t="s">
        <v>18</v>
      </c>
      <c r="H86" s="36" t="s">
        <v>5</v>
      </c>
      <c r="I86" s="47" t="s">
        <v>17</v>
      </c>
      <c r="J86" s="42" t="s">
        <v>24</v>
      </c>
      <c r="K86" s="42" t="s">
        <v>20</v>
      </c>
      <c r="L86" s="42" t="s">
        <v>41</v>
      </c>
      <c r="M86" s="30"/>
      <c r="N86" s="31" t="s">
        <v>13</v>
      </c>
      <c r="O86" s="31" t="s">
        <v>14</v>
      </c>
      <c r="P86" s="31" t="s">
        <v>15</v>
      </c>
      <c r="R86" s="1"/>
      <c r="S86" s="1"/>
    </row>
    <row r="87" spans="1:19" ht="10.5">
      <c r="A87" s="17" t="str">
        <f t="shared" ref="A87:A98" si="64">$B$3</f>
        <v>Zink</v>
      </c>
      <c r="B87" s="7">
        <f t="shared" ref="B87:B98" si="65">$C$6</f>
        <v>300</v>
      </c>
      <c r="C87" s="44">
        <f t="shared" ref="C87:C98" si="66">5*(B87-$B$4)/($B$5-$B$4)</f>
        <v>0</v>
      </c>
      <c r="D87" s="35">
        <v>7.5</v>
      </c>
      <c r="E87" s="48">
        <v>5</v>
      </c>
      <c r="F87" s="37" t="s">
        <v>9</v>
      </c>
      <c r="G87" s="43">
        <f t="shared" ref="G87:G98" si="67">G74</f>
        <v>0</v>
      </c>
      <c r="H87" s="37" t="s">
        <v>8</v>
      </c>
      <c r="I87" s="49">
        <f t="shared" ref="I87:I98" si="68">I74</f>
        <v>0</v>
      </c>
      <c r="J87" s="44">
        <f t="shared" ref="J87:J98" si="69">E87+G87+I87</f>
        <v>5</v>
      </c>
      <c r="K87" s="44">
        <f>6-J87</f>
        <v>1</v>
      </c>
      <c r="L87" s="44">
        <v>-1.5</v>
      </c>
      <c r="M87" s="18"/>
      <c r="N87" s="15">
        <f>C87+K87+L87</f>
        <v>-0.5</v>
      </c>
      <c r="O87" s="15">
        <f>C87+K87+L87+1</f>
        <v>0.5</v>
      </c>
      <c r="P87" s="15">
        <f>C87+K87+L87+2</f>
        <v>1.5</v>
      </c>
    </row>
    <row r="88" spans="1:19">
      <c r="A88" s="17" t="str">
        <f t="shared" si="64"/>
        <v>Zink</v>
      </c>
      <c r="B88" s="7">
        <f t="shared" si="65"/>
        <v>300</v>
      </c>
      <c r="C88" s="44">
        <f t="shared" si="66"/>
        <v>0</v>
      </c>
      <c r="D88" s="35">
        <v>7.5</v>
      </c>
      <c r="E88" s="49">
        <f t="shared" ref="E88:E98" si="70">E87</f>
        <v>5</v>
      </c>
      <c r="F88" s="37" t="s">
        <v>9</v>
      </c>
      <c r="G88" s="43">
        <f t="shared" si="67"/>
        <v>0</v>
      </c>
      <c r="H88" s="37" t="s">
        <v>7</v>
      </c>
      <c r="I88" s="49">
        <f t="shared" si="68"/>
        <v>0</v>
      </c>
      <c r="J88" s="44">
        <f t="shared" si="69"/>
        <v>5</v>
      </c>
      <c r="K88" s="44">
        <f t="shared" ref="K88:K98" si="71">6-J88</f>
        <v>1</v>
      </c>
      <c r="L88" s="44">
        <v>-1.5</v>
      </c>
      <c r="M88" s="18"/>
      <c r="N88" s="15">
        <f t="shared" ref="N88:N98" si="72">C88+K88+L88</f>
        <v>-0.5</v>
      </c>
      <c r="O88" s="15">
        <f t="shared" ref="O88:O98" si="73">C88+K88+L88+1</f>
        <v>0.5</v>
      </c>
      <c r="P88" s="15">
        <f t="shared" ref="P88:P98" si="74">C88+K88+L88+2</f>
        <v>1.5</v>
      </c>
    </row>
    <row r="89" spans="1:19">
      <c r="A89" s="17" t="str">
        <f t="shared" si="64"/>
        <v>Zink</v>
      </c>
      <c r="B89" s="7">
        <f t="shared" si="65"/>
        <v>300</v>
      </c>
      <c r="C89" s="44">
        <f t="shared" si="66"/>
        <v>0</v>
      </c>
      <c r="D89" s="35">
        <v>7.5</v>
      </c>
      <c r="E89" s="49">
        <f t="shared" si="70"/>
        <v>5</v>
      </c>
      <c r="F89" s="37" t="s">
        <v>9</v>
      </c>
      <c r="G89" s="43">
        <f t="shared" si="67"/>
        <v>0</v>
      </c>
      <c r="H89" s="37" t="s">
        <v>6</v>
      </c>
      <c r="I89" s="49">
        <f t="shared" si="68"/>
        <v>1</v>
      </c>
      <c r="J89" s="44">
        <f t="shared" si="69"/>
        <v>6</v>
      </c>
      <c r="K89" s="44">
        <f t="shared" si="71"/>
        <v>0</v>
      </c>
      <c r="L89" s="44">
        <v>-1.5</v>
      </c>
      <c r="M89" s="18"/>
      <c r="N89" s="15">
        <f t="shared" si="72"/>
        <v>-1.5</v>
      </c>
      <c r="O89" s="15">
        <f t="shared" si="73"/>
        <v>-0.5</v>
      </c>
      <c r="P89" s="15">
        <f t="shared" si="74"/>
        <v>0.5</v>
      </c>
    </row>
    <row r="90" spans="1:19">
      <c r="A90" s="17" t="str">
        <f t="shared" si="64"/>
        <v>Zink</v>
      </c>
      <c r="B90" s="7">
        <f t="shared" si="65"/>
        <v>300</v>
      </c>
      <c r="C90" s="44">
        <f t="shared" si="66"/>
        <v>0</v>
      </c>
      <c r="D90" s="35">
        <v>7.5</v>
      </c>
      <c r="E90" s="49">
        <f t="shared" si="70"/>
        <v>5</v>
      </c>
      <c r="F90" s="37" t="s">
        <v>10</v>
      </c>
      <c r="G90" s="43">
        <f t="shared" si="67"/>
        <v>0</v>
      </c>
      <c r="H90" s="37" t="s">
        <v>8</v>
      </c>
      <c r="I90" s="49">
        <f t="shared" si="68"/>
        <v>0</v>
      </c>
      <c r="J90" s="44">
        <f t="shared" si="69"/>
        <v>5</v>
      </c>
      <c r="K90" s="44">
        <f t="shared" si="71"/>
        <v>1</v>
      </c>
      <c r="L90" s="44">
        <v>-1.5</v>
      </c>
      <c r="M90" s="18"/>
      <c r="N90" s="15">
        <f t="shared" si="72"/>
        <v>-0.5</v>
      </c>
      <c r="O90" s="15">
        <f t="shared" si="73"/>
        <v>0.5</v>
      </c>
      <c r="P90" s="15">
        <f t="shared" si="74"/>
        <v>1.5</v>
      </c>
    </row>
    <row r="91" spans="1:19">
      <c r="A91" s="17" t="str">
        <f t="shared" si="64"/>
        <v>Zink</v>
      </c>
      <c r="B91" s="7">
        <f t="shared" si="65"/>
        <v>300</v>
      </c>
      <c r="C91" s="44">
        <f t="shared" si="66"/>
        <v>0</v>
      </c>
      <c r="D91" s="35">
        <v>7.5</v>
      </c>
      <c r="E91" s="49">
        <f t="shared" si="70"/>
        <v>5</v>
      </c>
      <c r="F91" s="37" t="s">
        <v>10</v>
      </c>
      <c r="G91" s="43">
        <f t="shared" si="67"/>
        <v>0</v>
      </c>
      <c r="H91" s="37" t="s">
        <v>7</v>
      </c>
      <c r="I91" s="49">
        <f t="shared" si="68"/>
        <v>0</v>
      </c>
      <c r="J91" s="44">
        <f t="shared" si="69"/>
        <v>5</v>
      </c>
      <c r="K91" s="44">
        <f t="shared" si="71"/>
        <v>1</v>
      </c>
      <c r="L91" s="44">
        <v>-1.5</v>
      </c>
      <c r="M91" s="18"/>
      <c r="N91" s="15">
        <f t="shared" si="72"/>
        <v>-0.5</v>
      </c>
      <c r="O91" s="15">
        <f t="shared" si="73"/>
        <v>0.5</v>
      </c>
      <c r="P91" s="15">
        <f t="shared" si="74"/>
        <v>1.5</v>
      </c>
    </row>
    <row r="92" spans="1:19">
      <c r="A92" s="17" t="str">
        <f t="shared" si="64"/>
        <v>Zink</v>
      </c>
      <c r="B92" s="7">
        <f t="shared" si="65"/>
        <v>300</v>
      </c>
      <c r="C92" s="44">
        <f t="shared" si="66"/>
        <v>0</v>
      </c>
      <c r="D92" s="35">
        <v>7.5</v>
      </c>
      <c r="E92" s="49">
        <f t="shared" si="70"/>
        <v>5</v>
      </c>
      <c r="F92" s="37" t="s">
        <v>10</v>
      </c>
      <c r="G92" s="43">
        <f t="shared" si="67"/>
        <v>0</v>
      </c>
      <c r="H92" s="37" t="s">
        <v>6</v>
      </c>
      <c r="I92" s="49">
        <f t="shared" si="68"/>
        <v>1</v>
      </c>
      <c r="J92" s="44">
        <f t="shared" si="69"/>
        <v>6</v>
      </c>
      <c r="K92" s="44">
        <f t="shared" si="71"/>
        <v>0</v>
      </c>
      <c r="L92" s="44">
        <v>-1.5</v>
      </c>
      <c r="M92" s="18"/>
      <c r="N92" s="15">
        <f t="shared" si="72"/>
        <v>-1.5</v>
      </c>
      <c r="O92" s="15">
        <f t="shared" si="73"/>
        <v>-0.5</v>
      </c>
      <c r="P92" s="15">
        <f t="shared" si="74"/>
        <v>0.5</v>
      </c>
    </row>
    <row r="93" spans="1:19">
      <c r="A93" s="17" t="str">
        <f t="shared" si="64"/>
        <v>Zink</v>
      </c>
      <c r="B93" s="7">
        <f t="shared" si="65"/>
        <v>300</v>
      </c>
      <c r="C93" s="44">
        <f t="shared" si="66"/>
        <v>0</v>
      </c>
      <c r="D93" s="35">
        <v>7.5</v>
      </c>
      <c r="E93" s="49">
        <f t="shared" si="70"/>
        <v>5</v>
      </c>
      <c r="F93" s="37" t="s">
        <v>11</v>
      </c>
      <c r="G93" s="43">
        <f t="shared" si="67"/>
        <v>0</v>
      </c>
      <c r="H93" s="37" t="s">
        <v>8</v>
      </c>
      <c r="I93" s="49">
        <f t="shared" si="68"/>
        <v>0</v>
      </c>
      <c r="J93" s="44">
        <f t="shared" si="69"/>
        <v>5</v>
      </c>
      <c r="K93" s="44">
        <f t="shared" si="71"/>
        <v>1</v>
      </c>
      <c r="L93" s="44">
        <v>-1.5</v>
      </c>
      <c r="M93" s="18"/>
      <c r="N93" s="15">
        <f t="shared" si="72"/>
        <v>-0.5</v>
      </c>
      <c r="O93" s="15">
        <f t="shared" si="73"/>
        <v>0.5</v>
      </c>
      <c r="P93" s="15">
        <f t="shared" si="74"/>
        <v>1.5</v>
      </c>
    </row>
    <row r="94" spans="1:19">
      <c r="A94" s="17" t="str">
        <f t="shared" si="64"/>
        <v>Zink</v>
      </c>
      <c r="B94" s="7">
        <f t="shared" si="65"/>
        <v>300</v>
      </c>
      <c r="C94" s="44">
        <f t="shared" si="66"/>
        <v>0</v>
      </c>
      <c r="D94" s="35">
        <v>7.5</v>
      </c>
      <c r="E94" s="49">
        <f t="shared" si="70"/>
        <v>5</v>
      </c>
      <c r="F94" s="37" t="s">
        <v>11</v>
      </c>
      <c r="G94" s="43">
        <f t="shared" si="67"/>
        <v>0</v>
      </c>
      <c r="H94" s="37" t="s">
        <v>7</v>
      </c>
      <c r="I94" s="49">
        <f t="shared" si="68"/>
        <v>0</v>
      </c>
      <c r="J94" s="44">
        <f t="shared" si="69"/>
        <v>5</v>
      </c>
      <c r="K94" s="44">
        <f t="shared" si="71"/>
        <v>1</v>
      </c>
      <c r="L94" s="44">
        <v>-1.5</v>
      </c>
      <c r="M94" s="18"/>
      <c r="N94" s="15">
        <f t="shared" si="72"/>
        <v>-0.5</v>
      </c>
      <c r="O94" s="15">
        <f t="shared" si="73"/>
        <v>0.5</v>
      </c>
      <c r="P94" s="15">
        <f t="shared" si="74"/>
        <v>1.5</v>
      </c>
    </row>
    <row r="95" spans="1:19">
      <c r="A95" s="17" t="str">
        <f t="shared" si="64"/>
        <v>Zink</v>
      </c>
      <c r="B95" s="7">
        <f t="shared" si="65"/>
        <v>300</v>
      </c>
      <c r="C95" s="44">
        <f t="shared" si="66"/>
        <v>0</v>
      </c>
      <c r="D95" s="35">
        <v>7.5</v>
      </c>
      <c r="E95" s="49">
        <f t="shared" si="70"/>
        <v>5</v>
      </c>
      <c r="F95" s="37" t="s">
        <v>11</v>
      </c>
      <c r="G95" s="43">
        <f t="shared" si="67"/>
        <v>0</v>
      </c>
      <c r="H95" s="37" t="s">
        <v>6</v>
      </c>
      <c r="I95" s="49">
        <f t="shared" si="68"/>
        <v>1</v>
      </c>
      <c r="J95" s="44">
        <f t="shared" si="69"/>
        <v>6</v>
      </c>
      <c r="K95" s="44">
        <f t="shared" si="71"/>
        <v>0</v>
      </c>
      <c r="L95" s="44">
        <v>-1.5</v>
      </c>
      <c r="M95" s="18"/>
      <c r="N95" s="15">
        <f t="shared" si="72"/>
        <v>-1.5</v>
      </c>
      <c r="O95" s="15">
        <f t="shared" si="73"/>
        <v>-0.5</v>
      </c>
      <c r="P95" s="15">
        <f t="shared" si="74"/>
        <v>0.5</v>
      </c>
    </row>
    <row r="96" spans="1:19">
      <c r="A96" s="17" t="str">
        <f t="shared" si="64"/>
        <v>Zink</v>
      </c>
      <c r="B96" s="7">
        <f t="shared" si="65"/>
        <v>300</v>
      </c>
      <c r="C96" s="44">
        <f t="shared" si="66"/>
        <v>0</v>
      </c>
      <c r="D96" s="35">
        <v>7.5</v>
      </c>
      <c r="E96" s="49">
        <f t="shared" si="70"/>
        <v>5</v>
      </c>
      <c r="F96" s="37" t="s">
        <v>12</v>
      </c>
      <c r="G96" s="43">
        <f t="shared" si="67"/>
        <v>0</v>
      </c>
      <c r="H96" s="37" t="s">
        <v>8</v>
      </c>
      <c r="I96" s="49">
        <f t="shared" si="68"/>
        <v>0</v>
      </c>
      <c r="J96" s="44">
        <f t="shared" si="69"/>
        <v>5</v>
      </c>
      <c r="K96" s="44">
        <f t="shared" si="71"/>
        <v>1</v>
      </c>
      <c r="L96" s="44">
        <v>-1.5</v>
      </c>
      <c r="M96" s="18"/>
      <c r="N96" s="15">
        <f t="shared" si="72"/>
        <v>-0.5</v>
      </c>
      <c r="O96" s="15">
        <f t="shared" si="73"/>
        <v>0.5</v>
      </c>
      <c r="P96" s="15">
        <f t="shared" si="74"/>
        <v>1.5</v>
      </c>
    </row>
    <row r="97" spans="1:16">
      <c r="A97" s="17" t="str">
        <f t="shared" si="64"/>
        <v>Zink</v>
      </c>
      <c r="B97" s="7">
        <f t="shared" si="65"/>
        <v>300</v>
      </c>
      <c r="C97" s="44">
        <f t="shared" si="66"/>
        <v>0</v>
      </c>
      <c r="D97" s="35">
        <v>7.5</v>
      </c>
      <c r="E97" s="49">
        <f t="shared" si="70"/>
        <v>5</v>
      </c>
      <c r="F97" s="37" t="s">
        <v>12</v>
      </c>
      <c r="G97" s="43">
        <f t="shared" si="67"/>
        <v>0</v>
      </c>
      <c r="H97" s="37" t="s">
        <v>7</v>
      </c>
      <c r="I97" s="49">
        <f t="shared" si="68"/>
        <v>0</v>
      </c>
      <c r="J97" s="44">
        <f t="shared" si="69"/>
        <v>5</v>
      </c>
      <c r="K97" s="44">
        <f t="shared" si="71"/>
        <v>1</v>
      </c>
      <c r="L97" s="44">
        <v>-1.5</v>
      </c>
      <c r="M97" s="18"/>
      <c r="N97" s="15">
        <f t="shared" si="72"/>
        <v>-0.5</v>
      </c>
      <c r="O97" s="15">
        <f t="shared" si="73"/>
        <v>0.5</v>
      </c>
      <c r="P97" s="15">
        <f t="shared" si="74"/>
        <v>1.5</v>
      </c>
    </row>
    <row r="98" spans="1:16">
      <c r="A98" s="17" t="str">
        <f t="shared" si="64"/>
        <v>Zink</v>
      </c>
      <c r="B98" s="7">
        <f t="shared" si="65"/>
        <v>300</v>
      </c>
      <c r="C98" s="44">
        <f t="shared" si="66"/>
        <v>0</v>
      </c>
      <c r="D98" s="35">
        <v>7.5</v>
      </c>
      <c r="E98" s="49">
        <f t="shared" si="70"/>
        <v>5</v>
      </c>
      <c r="F98" s="37" t="s">
        <v>12</v>
      </c>
      <c r="G98" s="43">
        <f t="shared" si="67"/>
        <v>0</v>
      </c>
      <c r="H98" s="37" t="s">
        <v>6</v>
      </c>
      <c r="I98" s="49">
        <f t="shared" si="68"/>
        <v>1</v>
      </c>
      <c r="J98" s="44">
        <f t="shared" si="69"/>
        <v>6</v>
      </c>
      <c r="K98" s="44">
        <f t="shared" si="71"/>
        <v>0</v>
      </c>
      <c r="L98" s="44">
        <v>-1.5</v>
      </c>
      <c r="M98" s="18"/>
      <c r="N98" s="15">
        <f t="shared" si="72"/>
        <v>-1.5</v>
      </c>
      <c r="O98" s="15">
        <f t="shared" si="73"/>
        <v>-0.5</v>
      </c>
      <c r="P98" s="15">
        <f t="shared" si="74"/>
        <v>0.5</v>
      </c>
    </row>
    <row r="99" spans="1:16" ht="10.5">
      <c r="A99" s="56" t="s">
        <v>42</v>
      </c>
    </row>
  </sheetData>
  <sheetProtection algorithmName="SHA-512" hashValue="aBAEi3CO95ONkjZjGDb2C1xvoA5Ui/ggg1wHbQPUxwbp8UTAgbhmHhRCTExrQQhJcTkCgEhn+a18UyvaCXz0uA==" saltValue="pz4xPod1543F2Uj4Oi7jew==" spinCount="100000" sheet="1" objects="1" scenarios="1"/>
  <phoneticPr fontId="1" type="noConversion"/>
  <conditionalFormatting sqref="N9:P20 N22:P33 N35:P46 N48:P59 N61:P72 N74:P85 N87:P98">
    <cfRule type="cellIs" dxfId="1" priority="1" stopIfTrue="1" operator="greaterThanOrEqual">
      <formula>3</formula>
    </cfRule>
    <cfRule type="cellIs" dxfId="0" priority="2" stopIfTrue="1" operator="lessThan">
      <formula>3</formula>
    </cfRule>
  </conditionalFormatting>
  <dataValidations count="1">
    <dataValidation type="decimal" allowBlank="1" showInputMessage="1" showErrorMessage="1" error="Es können nur Werte zwischen Prüf- und Sanierungswert eingegeben werden." sqref="C6">
      <formula1>300</formula1>
      <formula2>2000</formula2>
    </dataValidation>
  </dataValidations>
  <printOptions horizontalCentered="1" verticalCentered="1"/>
  <pageMargins left="0.78740157480314965" right="0.78740157480314965" top="0.19685039370078741" bottom="0.19685039370078741" header="0" footer="0.51181102362204722"/>
  <pageSetup paperSize="9" scale="6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tabColor indexed="9"/>
    <pageSetUpPr fitToPage="1"/>
  </sheetPr>
  <dimension ref="A1:AX99"/>
  <sheetViews>
    <sheetView workbookViewId="0">
      <pane xSplit="16" ySplit="8" topLeftCell="Q9" activePane="bottomRight" state="frozen"/>
      <selection pane="topRight" activeCell="P1" sqref="P1"/>
      <selection pane="bottomLeft" activeCell="A6" sqref="A6"/>
      <selection pane="bottomRight" activeCell="A2" sqref="A2"/>
    </sheetView>
  </sheetViews>
  <sheetFormatPr baseColWidth="10" defaultColWidth="11.453125" defaultRowHeight="10"/>
  <cols>
    <col min="1" max="1" width="18.1796875" style="1" customWidth="1"/>
    <col min="2" max="2" width="7.7265625" style="16" customWidth="1"/>
    <col min="3" max="3" width="7.453125" style="45" customWidth="1"/>
    <col min="4" max="4" width="5.7265625" style="2" customWidth="1"/>
    <col min="5" max="5" width="7.453125" style="45" customWidth="1"/>
    <col min="6" max="6" width="8.1796875" style="10" customWidth="1"/>
    <col min="7" max="7" width="8.54296875" style="45" customWidth="1"/>
    <col min="8" max="8" width="8.54296875" style="12" customWidth="1"/>
    <col min="9" max="9" width="8.453125" style="53" customWidth="1"/>
    <col min="10" max="10" width="8.81640625" style="53" customWidth="1"/>
    <col min="11" max="12" width="9.81640625" style="53" customWidth="1"/>
    <col min="13" max="13" width="2.7265625" style="1" customWidth="1"/>
    <col min="14" max="14" width="10.81640625" style="13" customWidth="1"/>
    <col min="15" max="15" width="10" style="13" customWidth="1"/>
    <col min="16" max="16" width="10" style="14" customWidth="1"/>
    <col min="17" max="17" width="3.54296875" style="11" customWidth="1"/>
    <col min="18" max="18" width="15.7265625" style="2" bestFit="1" customWidth="1"/>
    <col min="19" max="19" width="14" style="2" customWidth="1"/>
    <col min="20" max="16384" width="11.453125" style="1"/>
  </cols>
  <sheetData>
    <row r="1" spans="1:50" s="57" customFormat="1" ht="25">
      <c r="A1" s="62" t="s">
        <v>43</v>
      </c>
      <c r="B1" s="63"/>
      <c r="C1" s="64"/>
      <c r="D1" s="65"/>
      <c r="E1" s="64"/>
      <c r="F1" s="62"/>
      <c r="G1" s="64"/>
      <c r="H1" s="66"/>
      <c r="I1" s="67"/>
      <c r="J1" s="67"/>
      <c r="K1" s="67"/>
      <c r="L1" s="62"/>
      <c r="M1" s="68"/>
      <c r="N1" s="68"/>
      <c r="O1" s="69"/>
      <c r="P1" s="62"/>
      <c r="Q1" s="58"/>
      <c r="R1" s="59"/>
      <c r="S1" s="59"/>
      <c r="T1" s="60"/>
      <c r="V1" s="58"/>
      <c r="W1" s="59"/>
      <c r="X1" s="59"/>
      <c r="Y1" s="60"/>
      <c r="AA1" s="58"/>
      <c r="AB1" s="59"/>
      <c r="AC1" s="59"/>
      <c r="AD1" s="60"/>
      <c r="AF1" s="58"/>
      <c r="AG1" s="59"/>
      <c r="AH1" s="59"/>
      <c r="AI1" s="60"/>
      <c r="AK1" s="58"/>
      <c r="AL1" s="59"/>
      <c r="AM1" s="59"/>
      <c r="AN1" s="60"/>
      <c r="AP1" s="58"/>
      <c r="AQ1" s="59"/>
      <c r="AR1" s="59"/>
      <c r="AS1" s="60"/>
      <c r="AU1" s="58"/>
      <c r="AV1" s="59"/>
      <c r="AW1" s="59"/>
      <c r="AX1" s="60"/>
    </row>
    <row r="2" spans="1:50" s="61" customFormat="1" ht="20">
      <c r="A2" s="70" t="s">
        <v>44</v>
      </c>
      <c r="B2" s="71"/>
      <c r="C2" s="70"/>
      <c r="D2" s="72"/>
      <c r="E2" s="70"/>
      <c r="F2" s="70"/>
      <c r="G2" s="70"/>
      <c r="H2" s="70"/>
      <c r="I2" s="73"/>
      <c r="J2" s="73"/>
      <c r="K2" s="74"/>
      <c r="L2" s="75"/>
      <c r="M2" s="72"/>
      <c r="N2" s="72"/>
      <c r="O2" s="70"/>
      <c r="P2" s="70"/>
    </row>
    <row r="3" spans="1:50" ht="10.5">
      <c r="A3" s="8" t="s">
        <v>0</v>
      </c>
      <c r="B3" s="54" t="s">
        <v>27</v>
      </c>
      <c r="C3" s="40"/>
      <c r="D3" s="26"/>
      <c r="E3" s="40"/>
      <c r="F3" s="8"/>
      <c r="G3" s="26"/>
      <c r="H3" s="22"/>
      <c r="I3" s="51"/>
      <c r="J3" s="51"/>
      <c r="K3" s="51"/>
      <c r="L3" s="51"/>
      <c r="M3" s="8"/>
      <c r="N3" s="22"/>
      <c r="O3" s="21" t="s">
        <v>40</v>
      </c>
      <c r="P3" s="5"/>
      <c r="R3" s="9"/>
      <c r="S3" s="9"/>
    </row>
    <row r="4" spans="1:50" ht="10.5">
      <c r="A4" s="8" t="s">
        <v>22</v>
      </c>
      <c r="B4" s="33">
        <v>40</v>
      </c>
      <c r="C4" s="40"/>
      <c r="D4" s="26"/>
      <c r="E4" s="40"/>
      <c r="F4" s="8"/>
      <c r="G4" s="2"/>
      <c r="H4" s="22"/>
      <c r="I4" s="51"/>
      <c r="J4" s="51"/>
      <c r="K4" s="51"/>
      <c r="L4" s="51"/>
      <c r="M4" s="8"/>
      <c r="N4" s="22"/>
      <c r="O4" s="21" t="s">
        <v>38</v>
      </c>
      <c r="P4" s="4"/>
      <c r="R4" s="1"/>
    </row>
    <row r="5" spans="1:50" ht="10.5">
      <c r="A5" s="8" t="s">
        <v>23</v>
      </c>
      <c r="B5" s="33">
        <v>80</v>
      </c>
      <c r="C5" s="40"/>
      <c r="D5" s="26"/>
      <c r="E5" s="40"/>
      <c r="F5" s="8"/>
      <c r="G5" s="2"/>
      <c r="H5" s="22"/>
      <c r="I5" s="51"/>
      <c r="J5" s="51"/>
      <c r="K5" s="51"/>
      <c r="L5" s="51"/>
      <c r="M5" s="8"/>
      <c r="N5" s="27"/>
      <c r="O5" s="21" t="s">
        <v>39</v>
      </c>
      <c r="P5" s="3"/>
    </row>
    <row r="6" spans="1:50" ht="15.5">
      <c r="A6" s="38" t="s">
        <v>26</v>
      </c>
      <c r="B6" s="39"/>
      <c r="C6" s="55">
        <v>40</v>
      </c>
      <c r="D6" s="32"/>
      <c r="E6" s="46"/>
      <c r="F6" s="32"/>
      <c r="G6" s="46"/>
      <c r="H6" s="32"/>
      <c r="I6" s="46"/>
      <c r="J6" s="46"/>
      <c r="K6" s="46"/>
      <c r="L6" s="46"/>
      <c r="M6" s="8"/>
      <c r="N6" s="27"/>
      <c r="O6" s="21"/>
      <c r="P6" s="26"/>
    </row>
    <row r="7" spans="1:50" ht="20.25" customHeight="1" thickBot="1">
      <c r="A7" s="20"/>
      <c r="B7" s="25" t="s">
        <v>2</v>
      </c>
      <c r="C7" s="41"/>
      <c r="D7" s="23"/>
      <c r="E7" s="41"/>
      <c r="F7" s="20"/>
      <c r="G7" s="41"/>
      <c r="H7" s="19"/>
      <c r="I7" s="52"/>
      <c r="J7" s="51"/>
      <c r="K7" s="51"/>
      <c r="L7" s="51"/>
      <c r="M7" s="20"/>
      <c r="N7" s="24" t="s">
        <v>19</v>
      </c>
      <c r="O7" s="20"/>
      <c r="P7" s="20"/>
    </row>
    <row r="8" spans="1:50" ht="45" customHeight="1" thickTop="1">
      <c r="A8" s="28" t="s">
        <v>0</v>
      </c>
      <c r="B8" s="29" t="s">
        <v>21</v>
      </c>
      <c r="C8" s="42" t="s">
        <v>3</v>
      </c>
      <c r="D8" s="34" t="s">
        <v>1</v>
      </c>
      <c r="E8" s="47" t="s">
        <v>16</v>
      </c>
      <c r="F8" s="36" t="s">
        <v>4</v>
      </c>
      <c r="G8" s="42" t="s">
        <v>18</v>
      </c>
      <c r="H8" s="36" t="s">
        <v>5</v>
      </c>
      <c r="I8" s="47" t="s">
        <v>17</v>
      </c>
      <c r="J8" s="42" t="s">
        <v>24</v>
      </c>
      <c r="K8" s="42" t="s">
        <v>20</v>
      </c>
      <c r="L8" s="42" t="s">
        <v>41</v>
      </c>
      <c r="M8" s="30"/>
      <c r="N8" s="31" t="s">
        <v>13</v>
      </c>
      <c r="O8" s="31" t="s">
        <v>14</v>
      </c>
      <c r="P8" s="31" t="s">
        <v>15</v>
      </c>
      <c r="R8" s="1"/>
      <c r="S8" s="1"/>
    </row>
    <row r="9" spans="1:50" ht="10.5">
      <c r="A9" s="17" t="str">
        <f t="shared" ref="A9:A20" si="0">$B$3</f>
        <v>Arsen</v>
      </c>
      <c r="B9" s="7">
        <f t="shared" ref="B9:B20" si="1">$C$6</f>
        <v>40</v>
      </c>
      <c r="C9" s="43">
        <f t="shared" ref="C9:C20" si="2">5*(B9-$B$4)/($B$5-$B$4)</f>
        <v>0</v>
      </c>
      <c r="D9" s="35">
        <v>4.5</v>
      </c>
      <c r="E9" s="48">
        <v>4</v>
      </c>
      <c r="F9" s="37" t="s">
        <v>9</v>
      </c>
      <c r="G9" s="50">
        <v>0</v>
      </c>
      <c r="H9" s="37" t="s">
        <v>8</v>
      </c>
      <c r="I9" s="48">
        <v>0</v>
      </c>
      <c r="J9" s="44">
        <f t="shared" ref="J9:J20" si="3">E9+G9+I9</f>
        <v>4</v>
      </c>
      <c r="K9" s="44">
        <f>6-J9</f>
        <v>2</v>
      </c>
      <c r="L9" s="44">
        <v>0</v>
      </c>
      <c r="M9" s="18"/>
      <c r="N9" s="15">
        <f>C9+K9+L9</f>
        <v>2</v>
      </c>
      <c r="O9" s="15">
        <f>C9+K9+L9+1</f>
        <v>3</v>
      </c>
      <c r="P9" s="15">
        <f>C9+K9+L9+2</f>
        <v>4</v>
      </c>
      <c r="T9" s="2"/>
      <c r="U9" s="2"/>
      <c r="V9" s="2"/>
    </row>
    <row r="10" spans="1:50" ht="10.5">
      <c r="A10" s="17" t="str">
        <f t="shared" si="0"/>
        <v>Arsen</v>
      </c>
      <c r="B10" s="7">
        <f t="shared" si="1"/>
        <v>40</v>
      </c>
      <c r="C10" s="43">
        <f t="shared" si="2"/>
        <v>0</v>
      </c>
      <c r="D10" s="35">
        <v>4.5</v>
      </c>
      <c r="E10" s="49">
        <f t="shared" ref="E10:E20" si="4">E9</f>
        <v>4</v>
      </c>
      <c r="F10" s="37" t="s">
        <v>9</v>
      </c>
      <c r="G10" s="43">
        <f>G9</f>
        <v>0</v>
      </c>
      <c r="H10" s="37" t="s">
        <v>7</v>
      </c>
      <c r="I10" s="48">
        <v>1</v>
      </c>
      <c r="J10" s="44">
        <f t="shared" si="3"/>
        <v>5</v>
      </c>
      <c r="K10" s="44">
        <f t="shared" ref="K10:K18" si="5">6-J10</f>
        <v>1</v>
      </c>
      <c r="L10" s="44">
        <v>0</v>
      </c>
      <c r="M10" s="18"/>
      <c r="N10" s="15">
        <f t="shared" ref="N10:N20" si="6">C10+K10+L10</f>
        <v>1</v>
      </c>
      <c r="O10" s="15">
        <f t="shared" ref="O10:O20" si="7">C10+K10+L10+1</f>
        <v>2</v>
      </c>
      <c r="P10" s="15">
        <f t="shared" ref="P10:P20" si="8">C10+K10+L10+2</f>
        <v>3</v>
      </c>
    </row>
    <row r="11" spans="1:50" ht="10.5">
      <c r="A11" s="17" t="str">
        <f t="shared" si="0"/>
        <v>Arsen</v>
      </c>
      <c r="B11" s="7">
        <f t="shared" si="1"/>
        <v>40</v>
      </c>
      <c r="C11" s="43">
        <f t="shared" si="2"/>
        <v>0</v>
      </c>
      <c r="D11" s="35">
        <v>4.5</v>
      </c>
      <c r="E11" s="49">
        <f t="shared" si="4"/>
        <v>4</v>
      </c>
      <c r="F11" s="37" t="s">
        <v>9</v>
      </c>
      <c r="G11" s="43">
        <f>G9</f>
        <v>0</v>
      </c>
      <c r="H11" s="37" t="s">
        <v>6</v>
      </c>
      <c r="I11" s="48">
        <v>1</v>
      </c>
      <c r="J11" s="44">
        <f t="shared" si="3"/>
        <v>5</v>
      </c>
      <c r="K11" s="44">
        <f t="shared" si="5"/>
        <v>1</v>
      </c>
      <c r="L11" s="44">
        <v>0</v>
      </c>
      <c r="M11" s="18"/>
      <c r="N11" s="15">
        <f t="shared" si="6"/>
        <v>1</v>
      </c>
      <c r="O11" s="15">
        <f t="shared" si="7"/>
        <v>2</v>
      </c>
      <c r="P11" s="15">
        <f t="shared" si="8"/>
        <v>3</v>
      </c>
    </row>
    <row r="12" spans="1:50" ht="10.5">
      <c r="A12" s="17" t="str">
        <f t="shared" si="0"/>
        <v>Arsen</v>
      </c>
      <c r="B12" s="7">
        <f t="shared" si="1"/>
        <v>40</v>
      </c>
      <c r="C12" s="43">
        <f t="shared" si="2"/>
        <v>0</v>
      </c>
      <c r="D12" s="35">
        <v>4.5</v>
      </c>
      <c r="E12" s="49">
        <f t="shared" si="4"/>
        <v>4</v>
      </c>
      <c r="F12" s="37" t="s">
        <v>10</v>
      </c>
      <c r="G12" s="50">
        <v>1</v>
      </c>
      <c r="H12" s="37" t="s">
        <v>8</v>
      </c>
      <c r="I12" s="49">
        <f>$I$9</f>
        <v>0</v>
      </c>
      <c r="J12" s="44">
        <f t="shared" si="3"/>
        <v>5</v>
      </c>
      <c r="K12" s="44">
        <f t="shared" si="5"/>
        <v>1</v>
      </c>
      <c r="L12" s="44">
        <v>0</v>
      </c>
      <c r="M12" s="18"/>
      <c r="N12" s="15">
        <f t="shared" si="6"/>
        <v>1</v>
      </c>
      <c r="O12" s="15">
        <f t="shared" si="7"/>
        <v>2</v>
      </c>
      <c r="P12" s="15">
        <f t="shared" si="8"/>
        <v>3</v>
      </c>
      <c r="R12" s="1"/>
      <c r="S12" s="1"/>
    </row>
    <row r="13" spans="1:50">
      <c r="A13" s="17" t="str">
        <f t="shared" si="0"/>
        <v>Arsen</v>
      </c>
      <c r="B13" s="7">
        <f t="shared" si="1"/>
        <v>40</v>
      </c>
      <c r="C13" s="43">
        <f t="shared" si="2"/>
        <v>0</v>
      </c>
      <c r="D13" s="35">
        <v>4.5</v>
      </c>
      <c r="E13" s="49">
        <f t="shared" si="4"/>
        <v>4</v>
      </c>
      <c r="F13" s="37" t="s">
        <v>10</v>
      </c>
      <c r="G13" s="43">
        <f>G12</f>
        <v>1</v>
      </c>
      <c r="H13" s="37" t="s">
        <v>7</v>
      </c>
      <c r="I13" s="49">
        <f>$I$10</f>
        <v>1</v>
      </c>
      <c r="J13" s="44">
        <f t="shared" si="3"/>
        <v>6</v>
      </c>
      <c r="K13" s="44">
        <f t="shared" si="5"/>
        <v>0</v>
      </c>
      <c r="L13" s="44">
        <v>0</v>
      </c>
      <c r="M13" s="18"/>
      <c r="N13" s="15">
        <f t="shared" si="6"/>
        <v>0</v>
      </c>
      <c r="O13" s="15">
        <f t="shared" si="7"/>
        <v>1</v>
      </c>
      <c r="P13" s="15">
        <f t="shared" si="8"/>
        <v>2</v>
      </c>
      <c r="R13" s="1"/>
      <c r="S13" s="1"/>
    </row>
    <row r="14" spans="1:50">
      <c r="A14" s="17" t="str">
        <f t="shared" si="0"/>
        <v>Arsen</v>
      </c>
      <c r="B14" s="7">
        <f t="shared" si="1"/>
        <v>40</v>
      </c>
      <c r="C14" s="43">
        <f t="shared" si="2"/>
        <v>0</v>
      </c>
      <c r="D14" s="35">
        <v>4.5</v>
      </c>
      <c r="E14" s="49">
        <f t="shared" si="4"/>
        <v>4</v>
      </c>
      <c r="F14" s="37" t="s">
        <v>10</v>
      </c>
      <c r="G14" s="43">
        <f>G12</f>
        <v>1</v>
      </c>
      <c r="H14" s="37" t="s">
        <v>6</v>
      </c>
      <c r="I14" s="49">
        <f>$I$11</f>
        <v>1</v>
      </c>
      <c r="J14" s="44">
        <f t="shared" si="3"/>
        <v>6</v>
      </c>
      <c r="K14" s="44">
        <f t="shared" si="5"/>
        <v>0</v>
      </c>
      <c r="L14" s="44">
        <v>0</v>
      </c>
      <c r="M14" s="18"/>
      <c r="N14" s="15">
        <f t="shared" si="6"/>
        <v>0</v>
      </c>
      <c r="O14" s="15">
        <f t="shared" si="7"/>
        <v>1</v>
      </c>
      <c r="P14" s="15">
        <f t="shared" si="8"/>
        <v>2</v>
      </c>
      <c r="R14" s="1"/>
      <c r="S14" s="1"/>
    </row>
    <row r="15" spans="1:50" ht="10.5">
      <c r="A15" s="17" t="str">
        <f t="shared" si="0"/>
        <v>Arsen</v>
      </c>
      <c r="B15" s="7">
        <f t="shared" si="1"/>
        <v>40</v>
      </c>
      <c r="C15" s="43">
        <f t="shared" si="2"/>
        <v>0</v>
      </c>
      <c r="D15" s="35">
        <v>4.5</v>
      </c>
      <c r="E15" s="49">
        <f t="shared" si="4"/>
        <v>4</v>
      </c>
      <c r="F15" s="37" t="s">
        <v>11</v>
      </c>
      <c r="G15" s="50">
        <v>1</v>
      </c>
      <c r="H15" s="37" t="s">
        <v>8</v>
      </c>
      <c r="I15" s="49">
        <f>$I$9</f>
        <v>0</v>
      </c>
      <c r="J15" s="44">
        <f t="shared" si="3"/>
        <v>5</v>
      </c>
      <c r="K15" s="44">
        <f t="shared" si="5"/>
        <v>1</v>
      </c>
      <c r="L15" s="44">
        <v>0</v>
      </c>
      <c r="M15" s="18"/>
      <c r="N15" s="15">
        <f t="shared" si="6"/>
        <v>1</v>
      </c>
      <c r="O15" s="15">
        <f t="shared" si="7"/>
        <v>2</v>
      </c>
      <c r="P15" s="15">
        <f t="shared" si="8"/>
        <v>3</v>
      </c>
      <c r="R15" s="1"/>
      <c r="S15" s="1"/>
    </row>
    <row r="16" spans="1:50">
      <c r="A16" s="17" t="str">
        <f t="shared" si="0"/>
        <v>Arsen</v>
      </c>
      <c r="B16" s="7">
        <f t="shared" si="1"/>
        <v>40</v>
      </c>
      <c r="C16" s="43">
        <f t="shared" si="2"/>
        <v>0</v>
      </c>
      <c r="D16" s="35">
        <v>4.5</v>
      </c>
      <c r="E16" s="49">
        <f t="shared" si="4"/>
        <v>4</v>
      </c>
      <c r="F16" s="37" t="s">
        <v>11</v>
      </c>
      <c r="G16" s="43">
        <f>G15</f>
        <v>1</v>
      </c>
      <c r="H16" s="37" t="s">
        <v>7</v>
      </c>
      <c r="I16" s="49">
        <f>$I$10</f>
        <v>1</v>
      </c>
      <c r="J16" s="44">
        <f t="shared" si="3"/>
        <v>6</v>
      </c>
      <c r="K16" s="44">
        <f t="shared" si="5"/>
        <v>0</v>
      </c>
      <c r="L16" s="44">
        <v>0</v>
      </c>
      <c r="M16" s="18"/>
      <c r="N16" s="15">
        <f t="shared" si="6"/>
        <v>0</v>
      </c>
      <c r="O16" s="15">
        <f t="shared" si="7"/>
        <v>1</v>
      </c>
      <c r="P16" s="15">
        <f t="shared" si="8"/>
        <v>2</v>
      </c>
      <c r="R16" s="1"/>
      <c r="S16" s="1"/>
    </row>
    <row r="17" spans="1:19">
      <c r="A17" s="17" t="str">
        <f t="shared" si="0"/>
        <v>Arsen</v>
      </c>
      <c r="B17" s="7">
        <f t="shared" si="1"/>
        <v>40</v>
      </c>
      <c r="C17" s="43">
        <f t="shared" si="2"/>
        <v>0</v>
      </c>
      <c r="D17" s="35">
        <v>4.5</v>
      </c>
      <c r="E17" s="49">
        <f t="shared" si="4"/>
        <v>4</v>
      </c>
      <c r="F17" s="37" t="s">
        <v>11</v>
      </c>
      <c r="G17" s="43">
        <f>G15</f>
        <v>1</v>
      </c>
      <c r="H17" s="37" t="s">
        <v>6</v>
      </c>
      <c r="I17" s="49">
        <f>$I$11</f>
        <v>1</v>
      </c>
      <c r="J17" s="44">
        <f t="shared" si="3"/>
        <v>6</v>
      </c>
      <c r="K17" s="44">
        <f t="shared" si="5"/>
        <v>0</v>
      </c>
      <c r="L17" s="44">
        <v>0</v>
      </c>
      <c r="M17" s="18"/>
      <c r="N17" s="15">
        <f t="shared" si="6"/>
        <v>0</v>
      </c>
      <c r="O17" s="15">
        <f t="shared" si="7"/>
        <v>1</v>
      </c>
      <c r="P17" s="15">
        <f t="shared" si="8"/>
        <v>2</v>
      </c>
      <c r="R17" s="1"/>
      <c r="S17" s="1"/>
    </row>
    <row r="18" spans="1:19" ht="10.5">
      <c r="A18" s="17" t="str">
        <f t="shared" si="0"/>
        <v>Arsen</v>
      </c>
      <c r="B18" s="7">
        <f t="shared" si="1"/>
        <v>40</v>
      </c>
      <c r="C18" s="43">
        <f t="shared" si="2"/>
        <v>0</v>
      </c>
      <c r="D18" s="35">
        <v>4.5</v>
      </c>
      <c r="E18" s="49">
        <f t="shared" si="4"/>
        <v>4</v>
      </c>
      <c r="F18" s="37" t="s">
        <v>12</v>
      </c>
      <c r="G18" s="50">
        <v>2</v>
      </c>
      <c r="H18" s="37" t="s">
        <v>8</v>
      </c>
      <c r="I18" s="49">
        <f>$I$9</f>
        <v>0</v>
      </c>
      <c r="J18" s="44">
        <f t="shared" si="3"/>
        <v>6</v>
      </c>
      <c r="K18" s="44">
        <f t="shared" si="5"/>
        <v>0</v>
      </c>
      <c r="L18" s="44">
        <v>0</v>
      </c>
      <c r="M18" s="18"/>
      <c r="N18" s="15">
        <f t="shared" si="6"/>
        <v>0</v>
      </c>
      <c r="O18" s="15">
        <f t="shared" si="7"/>
        <v>1</v>
      </c>
      <c r="P18" s="15">
        <f t="shared" si="8"/>
        <v>2</v>
      </c>
      <c r="R18" s="1"/>
      <c r="S18" s="1"/>
    </row>
    <row r="19" spans="1:19">
      <c r="A19" s="17" t="str">
        <f t="shared" si="0"/>
        <v>Arsen</v>
      </c>
      <c r="B19" s="7">
        <f t="shared" si="1"/>
        <v>40</v>
      </c>
      <c r="C19" s="43">
        <f t="shared" si="2"/>
        <v>0</v>
      </c>
      <c r="D19" s="35">
        <v>4.5</v>
      </c>
      <c r="E19" s="49">
        <f t="shared" si="4"/>
        <v>4</v>
      </c>
      <c r="F19" s="37" t="s">
        <v>12</v>
      </c>
      <c r="G19" s="43">
        <f>G18</f>
        <v>2</v>
      </c>
      <c r="H19" s="37" t="s">
        <v>7</v>
      </c>
      <c r="I19" s="49">
        <f>$I$10</f>
        <v>1</v>
      </c>
      <c r="J19" s="44">
        <f t="shared" si="3"/>
        <v>7</v>
      </c>
      <c r="K19" s="44">
        <v>0</v>
      </c>
      <c r="L19" s="44">
        <v>0</v>
      </c>
      <c r="M19" s="18"/>
      <c r="N19" s="15">
        <f t="shared" si="6"/>
        <v>0</v>
      </c>
      <c r="O19" s="15">
        <f t="shared" si="7"/>
        <v>1</v>
      </c>
      <c r="P19" s="15">
        <f t="shared" si="8"/>
        <v>2</v>
      </c>
      <c r="R19" s="1"/>
      <c r="S19" s="1"/>
    </row>
    <row r="20" spans="1:19" ht="10.5" thickBot="1">
      <c r="A20" s="17" t="str">
        <f t="shared" si="0"/>
        <v>Arsen</v>
      </c>
      <c r="B20" s="7">
        <f t="shared" si="1"/>
        <v>40</v>
      </c>
      <c r="C20" s="43">
        <f t="shared" si="2"/>
        <v>0</v>
      </c>
      <c r="D20" s="35">
        <v>4.5</v>
      </c>
      <c r="E20" s="49">
        <f t="shared" si="4"/>
        <v>4</v>
      </c>
      <c r="F20" s="37" t="s">
        <v>12</v>
      </c>
      <c r="G20" s="43">
        <f>G18</f>
        <v>2</v>
      </c>
      <c r="H20" s="37" t="s">
        <v>6</v>
      </c>
      <c r="I20" s="49">
        <f>$I$11</f>
        <v>1</v>
      </c>
      <c r="J20" s="44">
        <f t="shared" si="3"/>
        <v>7</v>
      </c>
      <c r="K20" s="44">
        <v>0</v>
      </c>
      <c r="L20" s="44">
        <v>0</v>
      </c>
      <c r="M20" s="18"/>
      <c r="N20" s="15">
        <f t="shared" si="6"/>
        <v>0</v>
      </c>
      <c r="O20" s="15">
        <f t="shared" si="7"/>
        <v>1</v>
      </c>
      <c r="P20" s="15">
        <f t="shared" si="8"/>
        <v>2</v>
      </c>
      <c r="R20" s="1"/>
      <c r="S20" s="1"/>
    </row>
    <row r="21" spans="1:19" ht="35.15" customHeight="1" thickTop="1">
      <c r="A21" s="28" t="s">
        <v>0</v>
      </c>
      <c r="B21" s="29" t="s">
        <v>21</v>
      </c>
      <c r="C21" s="42" t="s">
        <v>3</v>
      </c>
      <c r="D21" s="34" t="s">
        <v>1</v>
      </c>
      <c r="E21" s="47" t="s">
        <v>16</v>
      </c>
      <c r="F21" s="36" t="s">
        <v>4</v>
      </c>
      <c r="G21" s="42" t="s">
        <v>18</v>
      </c>
      <c r="H21" s="36" t="s">
        <v>5</v>
      </c>
      <c r="I21" s="47" t="s">
        <v>17</v>
      </c>
      <c r="J21" s="42" t="s">
        <v>24</v>
      </c>
      <c r="K21" s="42" t="s">
        <v>20</v>
      </c>
      <c r="L21" s="42" t="s">
        <v>41</v>
      </c>
      <c r="M21" s="30"/>
      <c r="N21" s="31" t="s">
        <v>13</v>
      </c>
      <c r="O21" s="31" t="s">
        <v>14</v>
      </c>
      <c r="P21" s="31" t="s">
        <v>15</v>
      </c>
      <c r="R21" s="1"/>
      <c r="S21" s="1"/>
    </row>
    <row r="22" spans="1:19" ht="10.5">
      <c r="A22" s="17" t="str">
        <f t="shared" ref="A22:A33" si="9">$B$3</f>
        <v>Arsen</v>
      </c>
      <c r="B22" s="7">
        <f t="shared" ref="B22:B33" si="10">$C$6</f>
        <v>40</v>
      </c>
      <c r="C22" s="44">
        <f t="shared" ref="C22:C33" si="11">5*(B22-$B$4)/($B$5-$B$4)</f>
        <v>0</v>
      </c>
      <c r="D22" s="35">
        <v>5</v>
      </c>
      <c r="E22" s="48">
        <v>4</v>
      </c>
      <c r="F22" s="37" t="s">
        <v>9</v>
      </c>
      <c r="G22" s="43">
        <f t="shared" ref="G22:G33" si="12">G9</f>
        <v>0</v>
      </c>
      <c r="H22" s="37" t="s">
        <v>8</v>
      </c>
      <c r="I22" s="49">
        <f t="shared" ref="I22:I33" si="13">I9</f>
        <v>0</v>
      </c>
      <c r="J22" s="44">
        <f t="shared" ref="J22:J33" si="14">E22+G22+I22</f>
        <v>4</v>
      </c>
      <c r="K22" s="44">
        <f>6-J22</f>
        <v>2</v>
      </c>
      <c r="L22" s="44">
        <v>0</v>
      </c>
      <c r="M22" s="18"/>
      <c r="N22" s="15">
        <f>C22+K22+L22</f>
        <v>2</v>
      </c>
      <c r="O22" s="15">
        <f>C22+K22+L22+1</f>
        <v>3</v>
      </c>
      <c r="P22" s="15">
        <f>C22+K22+L22+2</f>
        <v>4</v>
      </c>
      <c r="R22" s="1"/>
      <c r="S22" s="1"/>
    </row>
    <row r="23" spans="1:19">
      <c r="A23" s="17" t="str">
        <f t="shared" si="9"/>
        <v>Arsen</v>
      </c>
      <c r="B23" s="7">
        <f t="shared" si="10"/>
        <v>40</v>
      </c>
      <c r="C23" s="44">
        <f t="shared" si="11"/>
        <v>0</v>
      </c>
      <c r="D23" s="35">
        <v>5</v>
      </c>
      <c r="E23" s="49">
        <f t="shared" ref="E23:E33" si="15">E22</f>
        <v>4</v>
      </c>
      <c r="F23" s="37" t="s">
        <v>9</v>
      </c>
      <c r="G23" s="43">
        <f t="shared" si="12"/>
        <v>0</v>
      </c>
      <c r="H23" s="37" t="s">
        <v>7</v>
      </c>
      <c r="I23" s="49">
        <f t="shared" si="13"/>
        <v>1</v>
      </c>
      <c r="J23" s="44">
        <f t="shared" si="14"/>
        <v>5</v>
      </c>
      <c r="K23" s="44">
        <f t="shared" ref="K23:K31" si="16">6-J23</f>
        <v>1</v>
      </c>
      <c r="L23" s="44">
        <v>0</v>
      </c>
      <c r="M23" s="18"/>
      <c r="N23" s="15">
        <f t="shared" ref="N23:N33" si="17">C23+K23+L23</f>
        <v>1</v>
      </c>
      <c r="O23" s="15">
        <f t="shared" ref="O23:O33" si="18">C23+K23+L23+1</f>
        <v>2</v>
      </c>
      <c r="P23" s="15">
        <f t="shared" ref="P23:P33" si="19">C23+K23+L23+2</f>
        <v>3</v>
      </c>
      <c r="R23" s="1"/>
      <c r="S23" s="1"/>
    </row>
    <row r="24" spans="1:19">
      <c r="A24" s="17" t="str">
        <f t="shared" si="9"/>
        <v>Arsen</v>
      </c>
      <c r="B24" s="7">
        <f t="shared" si="10"/>
        <v>40</v>
      </c>
      <c r="C24" s="44">
        <f t="shared" si="11"/>
        <v>0</v>
      </c>
      <c r="D24" s="35">
        <v>5</v>
      </c>
      <c r="E24" s="49">
        <f t="shared" si="15"/>
        <v>4</v>
      </c>
      <c r="F24" s="37" t="s">
        <v>9</v>
      </c>
      <c r="G24" s="43">
        <f t="shared" si="12"/>
        <v>0</v>
      </c>
      <c r="H24" s="37" t="s">
        <v>6</v>
      </c>
      <c r="I24" s="49">
        <f t="shared" si="13"/>
        <v>1</v>
      </c>
      <c r="J24" s="44">
        <f t="shared" si="14"/>
        <v>5</v>
      </c>
      <c r="K24" s="44">
        <f t="shared" si="16"/>
        <v>1</v>
      </c>
      <c r="L24" s="44">
        <v>0</v>
      </c>
      <c r="M24" s="18"/>
      <c r="N24" s="15">
        <f t="shared" si="17"/>
        <v>1</v>
      </c>
      <c r="O24" s="15">
        <f t="shared" si="18"/>
        <v>2</v>
      </c>
      <c r="P24" s="15">
        <f t="shared" si="19"/>
        <v>3</v>
      </c>
      <c r="R24" s="1"/>
      <c r="S24" s="1"/>
    </row>
    <row r="25" spans="1:19">
      <c r="A25" s="17" t="str">
        <f t="shared" si="9"/>
        <v>Arsen</v>
      </c>
      <c r="B25" s="7">
        <f t="shared" si="10"/>
        <v>40</v>
      </c>
      <c r="C25" s="44">
        <f t="shared" si="11"/>
        <v>0</v>
      </c>
      <c r="D25" s="35">
        <v>5</v>
      </c>
      <c r="E25" s="49">
        <f t="shared" si="15"/>
        <v>4</v>
      </c>
      <c r="F25" s="37" t="s">
        <v>10</v>
      </c>
      <c r="G25" s="43">
        <f t="shared" si="12"/>
        <v>1</v>
      </c>
      <c r="H25" s="37" t="s">
        <v>8</v>
      </c>
      <c r="I25" s="49">
        <f t="shared" si="13"/>
        <v>0</v>
      </c>
      <c r="J25" s="44">
        <f t="shared" si="14"/>
        <v>5</v>
      </c>
      <c r="K25" s="44">
        <f t="shared" si="16"/>
        <v>1</v>
      </c>
      <c r="L25" s="44">
        <v>0</v>
      </c>
      <c r="M25" s="18"/>
      <c r="N25" s="15">
        <f t="shared" si="17"/>
        <v>1</v>
      </c>
      <c r="O25" s="15">
        <f t="shared" si="18"/>
        <v>2</v>
      </c>
      <c r="P25" s="15">
        <f t="shared" si="19"/>
        <v>3</v>
      </c>
      <c r="R25" s="9"/>
      <c r="S25" s="9"/>
    </row>
    <row r="26" spans="1:19">
      <c r="A26" s="17" t="str">
        <f t="shared" si="9"/>
        <v>Arsen</v>
      </c>
      <c r="B26" s="7">
        <f t="shared" si="10"/>
        <v>40</v>
      </c>
      <c r="C26" s="44">
        <f t="shared" si="11"/>
        <v>0</v>
      </c>
      <c r="D26" s="35">
        <v>5</v>
      </c>
      <c r="E26" s="49">
        <f t="shared" si="15"/>
        <v>4</v>
      </c>
      <c r="F26" s="37" t="s">
        <v>10</v>
      </c>
      <c r="G26" s="43">
        <f t="shared" si="12"/>
        <v>1</v>
      </c>
      <c r="H26" s="37" t="s">
        <v>7</v>
      </c>
      <c r="I26" s="49">
        <f t="shared" si="13"/>
        <v>1</v>
      </c>
      <c r="J26" s="44">
        <f t="shared" si="14"/>
        <v>6</v>
      </c>
      <c r="K26" s="44">
        <f t="shared" si="16"/>
        <v>0</v>
      </c>
      <c r="L26" s="44">
        <v>0</v>
      </c>
      <c r="M26" s="18"/>
      <c r="N26" s="15">
        <f t="shared" si="17"/>
        <v>0</v>
      </c>
      <c r="O26" s="15">
        <f t="shared" si="18"/>
        <v>1</v>
      </c>
      <c r="P26" s="15">
        <f t="shared" si="19"/>
        <v>2</v>
      </c>
      <c r="R26" s="9"/>
      <c r="S26" s="9"/>
    </row>
    <row r="27" spans="1:19">
      <c r="A27" s="17" t="str">
        <f t="shared" si="9"/>
        <v>Arsen</v>
      </c>
      <c r="B27" s="7">
        <f t="shared" si="10"/>
        <v>40</v>
      </c>
      <c r="C27" s="44">
        <f t="shared" si="11"/>
        <v>0</v>
      </c>
      <c r="D27" s="35">
        <v>5</v>
      </c>
      <c r="E27" s="49">
        <f t="shared" si="15"/>
        <v>4</v>
      </c>
      <c r="F27" s="37" t="s">
        <v>10</v>
      </c>
      <c r="G27" s="43">
        <f t="shared" si="12"/>
        <v>1</v>
      </c>
      <c r="H27" s="37" t="s">
        <v>6</v>
      </c>
      <c r="I27" s="49">
        <f t="shared" si="13"/>
        <v>1</v>
      </c>
      <c r="J27" s="44">
        <f t="shared" si="14"/>
        <v>6</v>
      </c>
      <c r="K27" s="44">
        <f t="shared" si="16"/>
        <v>0</v>
      </c>
      <c r="L27" s="44">
        <v>0</v>
      </c>
      <c r="M27" s="18"/>
      <c r="N27" s="15">
        <f t="shared" si="17"/>
        <v>0</v>
      </c>
      <c r="O27" s="15">
        <f t="shared" si="18"/>
        <v>1</v>
      </c>
      <c r="P27" s="15">
        <f t="shared" si="19"/>
        <v>2</v>
      </c>
      <c r="R27" s="9"/>
      <c r="S27" s="9"/>
    </row>
    <row r="28" spans="1:19">
      <c r="A28" s="17" t="str">
        <f t="shared" si="9"/>
        <v>Arsen</v>
      </c>
      <c r="B28" s="7">
        <f t="shared" si="10"/>
        <v>40</v>
      </c>
      <c r="C28" s="44">
        <f t="shared" si="11"/>
        <v>0</v>
      </c>
      <c r="D28" s="35">
        <v>5</v>
      </c>
      <c r="E28" s="49">
        <f t="shared" si="15"/>
        <v>4</v>
      </c>
      <c r="F28" s="37" t="s">
        <v>11</v>
      </c>
      <c r="G28" s="43">
        <f t="shared" si="12"/>
        <v>1</v>
      </c>
      <c r="H28" s="37" t="s">
        <v>8</v>
      </c>
      <c r="I28" s="49">
        <f t="shared" si="13"/>
        <v>0</v>
      </c>
      <c r="J28" s="44">
        <f t="shared" si="14"/>
        <v>5</v>
      </c>
      <c r="K28" s="44">
        <f t="shared" si="16"/>
        <v>1</v>
      </c>
      <c r="L28" s="44">
        <v>0</v>
      </c>
      <c r="M28" s="18"/>
      <c r="N28" s="15">
        <f t="shared" si="17"/>
        <v>1</v>
      </c>
      <c r="O28" s="15">
        <f t="shared" si="18"/>
        <v>2</v>
      </c>
      <c r="P28" s="15">
        <f t="shared" si="19"/>
        <v>3</v>
      </c>
      <c r="R28" s="9"/>
      <c r="S28" s="9"/>
    </row>
    <row r="29" spans="1:19">
      <c r="A29" s="17" t="str">
        <f t="shared" si="9"/>
        <v>Arsen</v>
      </c>
      <c r="B29" s="7">
        <f t="shared" si="10"/>
        <v>40</v>
      </c>
      <c r="C29" s="44">
        <f t="shared" si="11"/>
        <v>0</v>
      </c>
      <c r="D29" s="35">
        <v>5</v>
      </c>
      <c r="E29" s="49">
        <f t="shared" si="15"/>
        <v>4</v>
      </c>
      <c r="F29" s="37" t="s">
        <v>11</v>
      </c>
      <c r="G29" s="43">
        <f t="shared" si="12"/>
        <v>1</v>
      </c>
      <c r="H29" s="37" t="s">
        <v>7</v>
      </c>
      <c r="I29" s="49">
        <f t="shared" si="13"/>
        <v>1</v>
      </c>
      <c r="J29" s="44">
        <f t="shared" si="14"/>
        <v>6</v>
      </c>
      <c r="K29" s="44">
        <f t="shared" si="16"/>
        <v>0</v>
      </c>
      <c r="L29" s="44">
        <v>0</v>
      </c>
      <c r="M29" s="18"/>
      <c r="N29" s="15">
        <f t="shared" si="17"/>
        <v>0</v>
      </c>
      <c r="O29" s="15">
        <f t="shared" si="18"/>
        <v>1</v>
      </c>
      <c r="P29" s="15">
        <f t="shared" si="19"/>
        <v>2</v>
      </c>
      <c r="R29" s="9"/>
      <c r="S29" s="9"/>
    </row>
    <row r="30" spans="1:19">
      <c r="A30" s="17" t="str">
        <f t="shared" si="9"/>
        <v>Arsen</v>
      </c>
      <c r="B30" s="7">
        <f t="shared" si="10"/>
        <v>40</v>
      </c>
      <c r="C30" s="44">
        <f t="shared" si="11"/>
        <v>0</v>
      </c>
      <c r="D30" s="35">
        <v>5</v>
      </c>
      <c r="E30" s="49">
        <f t="shared" si="15"/>
        <v>4</v>
      </c>
      <c r="F30" s="37" t="s">
        <v>11</v>
      </c>
      <c r="G30" s="43">
        <f t="shared" si="12"/>
        <v>1</v>
      </c>
      <c r="H30" s="37" t="s">
        <v>6</v>
      </c>
      <c r="I30" s="49">
        <f t="shared" si="13"/>
        <v>1</v>
      </c>
      <c r="J30" s="44">
        <f t="shared" si="14"/>
        <v>6</v>
      </c>
      <c r="K30" s="44">
        <f t="shared" si="16"/>
        <v>0</v>
      </c>
      <c r="L30" s="44">
        <v>0</v>
      </c>
      <c r="M30" s="18"/>
      <c r="N30" s="15">
        <f t="shared" si="17"/>
        <v>0</v>
      </c>
      <c r="O30" s="15">
        <f t="shared" si="18"/>
        <v>1</v>
      </c>
      <c r="P30" s="15">
        <f t="shared" si="19"/>
        <v>2</v>
      </c>
      <c r="R30" s="9"/>
      <c r="S30" s="9"/>
    </row>
    <row r="31" spans="1:19">
      <c r="A31" s="17" t="str">
        <f t="shared" si="9"/>
        <v>Arsen</v>
      </c>
      <c r="B31" s="7">
        <f t="shared" si="10"/>
        <v>40</v>
      </c>
      <c r="C31" s="44">
        <f t="shared" si="11"/>
        <v>0</v>
      </c>
      <c r="D31" s="35">
        <v>5</v>
      </c>
      <c r="E31" s="49">
        <f t="shared" si="15"/>
        <v>4</v>
      </c>
      <c r="F31" s="37" t="s">
        <v>12</v>
      </c>
      <c r="G31" s="43">
        <f t="shared" si="12"/>
        <v>2</v>
      </c>
      <c r="H31" s="37" t="s">
        <v>8</v>
      </c>
      <c r="I31" s="49">
        <f t="shared" si="13"/>
        <v>0</v>
      </c>
      <c r="J31" s="44">
        <f t="shared" si="14"/>
        <v>6</v>
      </c>
      <c r="K31" s="44">
        <f t="shared" si="16"/>
        <v>0</v>
      </c>
      <c r="L31" s="44">
        <v>0</v>
      </c>
      <c r="M31" s="18"/>
      <c r="N31" s="15">
        <f t="shared" si="17"/>
        <v>0</v>
      </c>
      <c r="O31" s="15">
        <f t="shared" si="18"/>
        <v>1</v>
      </c>
      <c r="P31" s="15">
        <f t="shared" si="19"/>
        <v>2</v>
      </c>
      <c r="R31" s="9"/>
      <c r="S31" s="9"/>
    </row>
    <row r="32" spans="1:19">
      <c r="A32" s="17" t="str">
        <f t="shared" si="9"/>
        <v>Arsen</v>
      </c>
      <c r="B32" s="7">
        <f t="shared" si="10"/>
        <v>40</v>
      </c>
      <c r="C32" s="44">
        <f t="shared" si="11"/>
        <v>0</v>
      </c>
      <c r="D32" s="35">
        <v>5</v>
      </c>
      <c r="E32" s="49">
        <f t="shared" si="15"/>
        <v>4</v>
      </c>
      <c r="F32" s="37" t="s">
        <v>12</v>
      </c>
      <c r="G32" s="43">
        <f t="shared" si="12"/>
        <v>2</v>
      </c>
      <c r="H32" s="37" t="s">
        <v>7</v>
      </c>
      <c r="I32" s="49">
        <f t="shared" si="13"/>
        <v>1</v>
      </c>
      <c r="J32" s="44">
        <f t="shared" si="14"/>
        <v>7</v>
      </c>
      <c r="K32" s="44">
        <v>0</v>
      </c>
      <c r="L32" s="44">
        <v>0</v>
      </c>
      <c r="M32" s="18"/>
      <c r="N32" s="15">
        <f t="shared" si="17"/>
        <v>0</v>
      </c>
      <c r="O32" s="15">
        <f t="shared" si="18"/>
        <v>1</v>
      </c>
      <c r="P32" s="15">
        <f t="shared" si="19"/>
        <v>2</v>
      </c>
      <c r="R32" s="9"/>
      <c r="S32" s="9"/>
    </row>
    <row r="33" spans="1:19" ht="10.5" thickBot="1">
      <c r="A33" s="17" t="str">
        <f t="shared" si="9"/>
        <v>Arsen</v>
      </c>
      <c r="B33" s="7">
        <f t="shared" si="10"/>
        <v>40</v>
      </c>
      <c r="C33" s="44">
        <f t="shared" si="11"/>
        <v>0</v>
      </c>
      <c r="D33" s="35">
        <v>5</v>
      </c>
      <c r="E33" s="49">
        <f t="shared" si="15"/>
        <v>4</v>
      </c>
      <c r="F33" s="37" t="s">
        <v>12</v>
      </c>
      <c r="G33" s="43">
        <f t="shared" si="12"/>
        <v>2</v>
      </c>
      <c r="H33" s="37" t="s">
        <v>6</v>
      </c>
      <c r="I33" s="49">
        <f t="shared" si="13"/>
        <v>1</v>
      </c>
      <c r="J33" s="44">
        <f t="shared" si="14"/>
        <v>7</v>
      </c>
      <c r="K33" s="44">
        <v>0</v>
      </c>
      <c r="L33" s="44">
        <v>0</v>
      </c>
      <c r="M33" s="18"/>
      <c r="N33" s="15">
        <f t="shared" si="17"/>
        <v>0</v>
      </c>
      <c r="O33" s="15">
        <f t="shared" si="18"/>
        <v>1</v>
      </c>
      <c r="P33" s="15">
        <f t="shared" si="19"/>
        <v>2</v>
      </c>
      <c r="R33" s="9"/>
      <c r="S33" s="9"/>
    </row>
    <row r="34" spans="1:19" ht="35.15" customHeight="1" thickTop="1">
      <c r="A34" s="28" t="s">
        <v>0</v>
      </c>
      <c r="B34" s="29" t="s">
        <v>21</v>
      </c>
      <c r="C34" s="42" t="s">
        <v>3</v>
      </c>
      <c r="D34" s="34" t="s">
        <v>1</v>
      </c>
      <c r="E34" s="47" t="s">
        <v>16</v>
      </c>
      <c r="F34" s="36" t="s">
        <v>4</v>
      </c>
      <c r="G34" s="42" t="s">
        <v>18</v>
      </c>
      <c r="H34" s="36" t="s">
        <v>5</v>
      </c>
      <c r="I34" s="47" t="s">
        <v>17</v>
      </c>
      <c r="J34" s="42" t="s">
        <v>24</v>
      </c>
      <c r="K34" s="42" t="s">
        <v>20</v>
      </c>
      <c r="L34" s="42" t="s">
        <v>41</v>
      </c>
      <c r="M34" s="30"/>
      <c r="N34" s="31" t="s">
        <v>13</v>
      </c>
      <c r="O34" s="31" t="s">
        <v>14</v>
      </c>
      <c r="P34" s="31" t="s">
        <v>15</v>
      </c>
      <c r="R34" s="1"/>
      <c r="S34" s="1"/>
    </row>
    <row r="35" spans="1:19" ht="10.5">
      <c r="A35" s="17" t="str">
        <f t="shared" ref="A35:A46" si="20">$B$3</f>
        <v>Arsen</v>
      </c>
      <c r="B35" s="7">
        <f t="shared" ref="B35:B46" si="21">$C$6</f>
        <v>40</v>
      </c>
      <c r="C35" s="44">
        <f t="shared" ref="C35:C46" si="22">5*(B35-$B$4)/($B$5-$B$4)</f>
        <v>0</v>
      </c>
      <c r="D35" s="35">
        <v>5.5</v>
      </c>
      <c r="E35" s="48">
        <v>5</v>
      </c>
      <c r="F35" s="37" t="s">
        <v>9</v>
      </c>
      <c r="G35" s="43">
        <f t="shared" ref="G35:G46" si="23">G22</f>
        <v>0</v>
      </c>
      <c r="H35" s="37" t="s">
        <v>8</v>
      </c>
      <c r="I35" s="49">
        <f t="shared" ref="I35:I46" si="24">I22</f>
        <v>0</v>
      </c>
      <c r="J35" s="44">
        <f t="shared" ref="J35:J46" si="25">E35+G35+I35</f>
        <v>5</v>
      </c>
      <c r="K35" s="44">
        <f>6-J35</f>
        <v>1</v>
      </c>
      <c r="L35" s="44">
        <v>0</v>
      </c>
      <c r="M35" s="18"/>
      <c r="N35" s="15">
        <f>C35+K35+L35</f>
        <v>1</v>
      </c>
      <c r="O35" s="15">
        <f>C35+K35+L35+1</f>
        <v>2</v>
      </c>
      <c r="P35" s="15">
        <f>C35+K35+L35+2</f>
        <v>3</v>
      </c>
      <c r="R35" s="9"/>
      <c r="S35" s="9"/>
    </row>
    <row r="36" spans="1:19">
      <c r="A36" s="17" t="str">
        <f t="shared" si="20"/>
        <v>Arsen</v>
      </c>
      <c r="B36" s="7">
        <f t="shared" si="21"/>
        <v>40</v>
      </c>
      <c r="C36" s="44">
        <f t="shared" si="22"/>
        <v>0</v>
      </c>
      <c r="D36" s="35">
        <v>5.5</v>
      </c>
      <c r="E36" s="49">
        <f t="shared" ref="E36:E46" si="26">E35</f>
        <v>5</v>
      </c>
      <c r="F36" s="37" t="s">
        <v>9</v>
      </c>
      <c r="G36" s="43">
        <f t="shared" si="23"/>
        <v>0</v>
      </c>
      <c r="H36" s="37" t="s">
        <v>7</v>
      </c>
      <c r="I36" s="49">
        <f t="shared" si="24"/>
        <v>1</v>
      </c>
      <c r="J36" s="44">
        <f t="shared" si="25"/>
        <v>6</v>
      </c>
      <c r="K36" s="44">
        <f>6-J36</f>
        <v>0</v>
      </c>
      <c r="L36" s="44">
        <v>0</v>
      </c>
      <c r="M36" s="18"/>
      <c r="N36" s="15">
        <f t="shared" ref="N36:N46" si="27">C36+K36+L36</f>
        <v>0</v>
      </c>
      <c r="O36" s="15">
        <f t="shared" ref="O36:O46" si="28">C36+K36+L36+1</f>
        <v>1</v>
      </c>
      <c r="P36" s="15">
        <f t="shared" ref="P36:P46" si="29">C36+K36+L36+2</f>
        <v>2</v>
      </c>
      <c r="R36" s="9"/>
      <c r="S36" s="9"/>
    </row>
    <row r="37" spans="1:19">
      <c r="A37" s="17" t="str">
        <f t="shared" si="20"/>
        <v>Arsen</v>
      </c>
      <c r="B37" s="7">
        <f t="shared" si="21"/>
        <v>40</v>
      </c>
      <c r="C37" s="44">
        <f t="shared" si="22"/>
        <v>0</v>
      </c>
      <c r="D37" s="35">
        <v>5.5</v>
      </c>
      <c r="E37" s="49">
        <f t="shared" si="26"/>
        <v>5</v>
      </c>
      <c r="F37" s="37" t="s">
        <v>9</v>
      </c>
      <c r="G37" s="43">
        <f t="shared" si="23"/>
        <v>0</v>
      </c>
      <c r="H37" s="37" t="s">
        <v>6</v>
      </c>
      <c r="I37" s="49">
        <f t="shared" si="24"/>
        <v>1</v>
      </c>
      <c r="J37" s="44">
        <f t="shared" si="25"/>
        <v>6</v>
      </c>
      <c r="K37" s="44">
        <f>6-J37</f>
        <v>0</v>
      </c>
      <c r="L37" s="44">
        <v>0</v>
      </c>
      <c r="M37" s="18"/>
      <c r="N37" s="15">
        <f t="shared" si="27"/>
        <v>0</v>
      </c>
      <c r="O37" s="15">
        <f t="shared" si="28"/>
        <v>1</v>
      </c>
      <c r="P37" s="15">
        <f t="shared" si="29"/>
        <v>2</v>
      </c>
      <c r="R37" s="9"/>
      <c r="S37" s="9"/>
    </row>
    <row r="38" spans="1:19">
      <c r="A38" s="17" t="str">
        <f t="shared" si="20"/>
        <v>Arsen</v>
      </c>
      <c r="B38" s="7">
        <f t="shared" si="21"/>
        <v>40</v>
      </c>
      <c r="C38" s="44">
        <f t="shared" si="22"/>
        <v>0</v>
      </c>
      <c r="D38" s="35">
        <v>5.5</v>
      </c>
      <c r="E38" s="49">
        <f t="shared" si="26"/>
        <v>5</v>
      </c>
      <c r="F38" s="37" t="s">
        <v>10</v>
      </c>
      <c r="G38" s="43">
        <f t="shared" si="23"/>
        <v>1</v>
      </c>
      <c r="H38" s="37" t="s">
        <v>8</v>
      </c>
      <c r="I38" s="49">
        <f t="shared" si="24"/>
        <v>0</v>
      </c>
      <c r="J38" s="44">
        <f t="shared" si="25"/>
        <v>6</v>
      </c>
      <c r="K38" s="44">
        <f>6-J38</f>
        <v>0</v>
      </c>
      <c r="L38" s="44">
        <v>0</v>
      </c>
      <c r="M38" s="18"/>
      <c r="N38" s="15">
        <f t="shared" si="27"/>
        <v>0</v>
      </c>
      <c r="O38" s="15">
        <f t="shared" si="28"/>
        <v>1</v>
      </c>
      <c r="P38" s="15">
        <f t="shared" si="29"/>
        <v>2</v>
      </c>
      <c r="R38" s="9"/>
      <c r="S38" s="9"/>
    </row>
    <row r="39" spans="1:19">
      <c r="A39" s="17" t="str">
        <f t="shared" si="20"/>
        <v>Arsen</v>
      </c>
      <c r="B39" s="7">
        <f t="shared" si="21"/>
        <v>40</v>
      </c>
      <c r="C39" s="44">
        <f t="shared" si="22"/>
        <v>0</v>
      </c>
      <c r="D39" s="35">
        <v>5.5</v>
      </c>
      <c r="E39" s="49">
        <f t="shared" si="26"/>
        <v>5</v>
      </c>
      <c r="F39" s="37" t="s">
        <v>10</v>
      </c>
      <c r="G39" s="43">
        <f t="shared" si="23"/>
        <v>1</v>
      </c>
      <c r="H39" s="37" t="s">
        <v>7</v>
      </c>
      <c r="I39" s="49">
        <f t="shared" si="24"/>
        <v>1</v>
      </c>
      <c r="J39" s="44">
        <f t="shared" si="25"/>
        <v>7</v>
      </c>
      <c r="K39" s="44">
        <v>0</v>
      </c>
      <c r="L39" s="44">
        <v>0</v>
      </c>
      <c r="M39" s="18"/>
      <c r="N39" s="15">
        <f t="shared" si="27"/>
        <v>0</v>
      </c>
      <c r="O39" s="15">
        <f t="shared" si="28"/>
        <v>1</v>
      </c>
      <c r="P39" s="15">
        <f t="shared" si="29"/>
        <v>2</v>
      </c>
      <c r="R39" s="9"/>
      <c r="S39" s="9"/>
    </row>
    <row r="40" spans="1:19">
      <c r="A40" s="17" t="str">
        <f t="shared" si="20"/>
        <v>Arsen</v>
      </c>
      <c r="B40" s="7">
        <f t="shared" si="21"/>
        <v>40</v>
      </c>
      <c r="C40" s="44">
        <f t="shared" si="22"/>
        <v>0</v>
      </c>
      <c r="D40" s="35">
        <v>5.5</v>
      </c>
      <c r="E40" s="49">
        <f t="shared" si="26"/>
        <v>5</v>
      </c>
      <c r="F40" s="37" t="s">
        <v>10</v>
      </c>
      <c r="G40" s="43">
        <f t="shared" si="23"/>
        <v>1</v>
      </c>
      <c r="H40" s="37" t="s">
        <v>6</v>
      </c>
      <c r="I40" s="49">
        <f t="shared" si="24"/>
        <v>1</v>
      </c>
      <c r="J40" s="44">
        <f t="shared" si="25"/>
        <v>7</v>
      </c>
      <c r="K40" s="44">
        <v>0</v>
      </c>
      <c r="L40" s="44">
        <v>0</v>
      </c>
      <c r="M40" s="18"/>
      <c r="N40" s="15">
        <f t="shared" si="27"/>
        <v>0</v>
      </c>
      <c r="O40" s="15">
        <f t="shared" si="28"/>
        <v>1</v>
      </c>
      <c r="P40" s="15">
        <f t="shared" si="29"/>
        <v>2</v>
      </c>
    </row>
    <row r="41" spans="1:19">
      <c r="A41" s="17" t="str">
        <f t="shared" si="20"/>
        <v>Arsen</v>
      </c>
      <c r="B41" s="7">
        <f t="shared" si="21"/>
        <v>40</v>
      </c>
      <c r="C41" s="44">
        <f t="shared" si="22"/>
        <v>0</v>
      </c>
      <c r="D41" s="35">
        <v>5.5</v>
      </c>
      <c r="E41" s="49">
        <f t="shared" si="26"/>
        <v>5</v>
      </c>
      <c r="F41" s="37" t="s">
        <v>11</v>
      </c>
      <c r="G41" s="43">
        <f t="shared" si="23"/>
        <v>1</v>
      </c>
      <c r="H41" s="37" t="s">
        <v>8</v>
      </c>
      <c r="I41" s="49">
        <f t="shared" si="24"/>
        <v>0</v>
      </c>
      <c r="J41" s="44">
        <f t="shared" si="25"/>
        <v>6</v>
      </c>
      <c r="K41" s="44">
        <f>6-J41</f>
        <v>0</v>
      </c>
      <c r="L41" s="44">
        <v>0</v>
      </c>
      <c r="M41" s="18"/>
      <c r="N41" s="15">
        <f t="shared" si="27"/>
        <v>0</v>
      </c>
      <c r="O41" s="15">
        <f t="shared" si="28"/>
        <v>1</v>
      </c>
      <c r="P41" s="15">
        <f t="shared" si="29"/>
        <v>2</v>
      </c>
    </row>
    <row r="42" spans="1:19">
      <c r="A42" s="17" t="str">
        <f t="shared" si="20"/>
        <v>Arsen</v>
      </c>
      <c r="B42" s="7">
        <f t="shared" si="21"/>
        <v>40</v>
      </c>
      <c r="C42" s="44">
        <f t="shared" si="22"/>
        <v>0</v>
      </c>
      <c r="D42" s="35">
        <v>5.5</v>
      </c>
      <c r="E42" s="49">
        <f t="shared" si="26"/>
        <v>5</v>
      </c>
      <c r="F42" s="37" t="s">
        <v>11</v>
      </c>
      <c r="G42" s="43">
        <f t="shared" si="23"/>
        <v>1</v>
      </c>
      <c r="H42" s="37" t="s">
        <v>7</v>
      </c>
      <c r="I42" s="49">
        <f t="shared" si="24"/>
        <v>1</v>
      </c>
      <c r="J42" s="44">
        <f t="shared" si="25"/>
        <v>7</v>
      </c>
      <c r="K42" s="44">
        <v>0</v>
      </c>
      <c r="L42" s="44">
        <v>0</v>
      </c>
      <c r="M42" s="18"/>
      <c r="N42" s="15">
        <f t="shared" si="27"/>
        <v>0</v>
      </c>
      <c r="O42" s="15">
        <f t="shared" si="28"/>
        <v>1</v>
      </c>
      <c r="P42" s="15">
        <f t="shared" si="29"/>
        <v>2</v>
      </c>
    </row>
    <row r="43" spans="1:19">
      <c r="A43" s="17" t="str">
        <f t="shared" si="20"/>
        <v>Arsen</v>
      </c>
      <c r="B43" s="7">
        <f t="shared" si="21"/>
        <v>40</v>
      </c>
      <c r="C43" s="44">
        <f t="shared" si="22"/>
        <v>0</v>
      </c>
      <c r="D43" s="35">
        <v>5.5</v>
      </c>
      <c r="E43" s="49">
        <f t="shared" si="26"/>
        <v>5</v>
      </c>
      <c r="F43" s="37" t="s">
        <v>11</v>
      </c>
      <c r="G43" s="43">
        <f t="shared" si="23"/>
        <v>1</v>
      </c>
      <c r="H43" s="37" t="s">
        <v>6</v>
      </c>
      <c r="I43" s="49">
        <f t="shared" si="24"/>
        <v>1</v>
      </c>
      <c r="J43" s="44">
        <f t="shared" si="25"/>
        <v>7</v>
      </c>
      <c r="K43" s="44">
        <v>0</v>
      </c>
      <c r="L43" s="44">
        <v>0</v>
      </c>
      <c r="M43" s="18"/>
      <c r="N43" s="15">
        <f t="shared" si="27"/>
        <v>0</v>
      </c>
      <c r="O43" s="15">
        <f t="shared" si="28"/>
        <v>1</v>
      </c>
      <c r="P43" s="15">
        <f t="shared" si="29"/>
        <v>2</v>
      </c>
    </row>
    <row r="44" spans="1:19">
      <c r="A44" s="17" t="str">
        <f t="shared" si="20"/>
        <v>Arsen</v>
      </c>
      <c r="B44" s="7">
        <f t="shared" si="21"/>
        <v>40</v>
      </c>
      <c r="C44" s="44">
        <f t="shared" si="22"/>
        <v>0</v>
      </c>
      <c r="D44" s="35">
        <v>5.5</v>
      </c>
      <c r="E44" s="49">
        <f t="shared" si="26"/>
        <v>5</v>
      </c>
      <c r="F44" s="37" t="s">
        <v>12</v>
      </c>
      <c r="G44" s="43">
        <f t="shared" si="23"/>
        <v>2</v>
      </c>
      <c r="H44" s="37" t="s">
        <v>8</v>
      </c>
      <c r="I44" s="49">
        <f t="shared" si="24"/>
        <v>0</v>
      </c>
      <c r="J44" s="44">
        <f t="shared" si="25"/>
        <v>7</v>
      </c>
      <c r="K44" s="44">
        <v>0</v>
      </c>
      <c r="L44" s="44">
        <v>0</v>
      </c>
      <c r="M44" s="18"/>
      <c r="N44" s="15">
        <f t="shared" si="27"/>
        <v>0</v>
      </c>
      <c r="O44" s="15">
        <f t="shared" si="28"/>
        <v>1</v>
      </c>
      <c r="P44" s="15">
        <f t="shared" si="29"/>
        <v>2</v>
      </c>
      <c r="S44" s="6"/>
    </row>
    <row r="45" spans="1:19">
      <c r="A45" s="17" t="str">
        <f t="shared" si="20"/>
        <v>Arsen</v>
      </c>
      <c r="B45" s="7">
        <f t="shared" si="21"/>
        <v>40</v>
      </c>
      <c r="C45" s="44">
        <f t="shared" si="22"/>
        <v>0</v>
      </c>
      <c r="D45" s="35">
        <v>5.5</v>
      </c>
      <c r="E45" s="49">
        <f t="shared" si="26"/>
        <v>5</v>
      </c>
      <c r="F45" s="37" t="s">
        <v>12</v>
      </c>
      <c r="G45" s="43">
        <f t="shared" si="23"/>
        <v>2</v>
      </c>
      <c r="H45" s="37" t="s">
        <v>7</v>
      </c>
      <c r="I45" s="49">
        <f t="shared" si="24"/>
        <v>1</v>
      </c>
      <c r="J45" s="44">
        <f t="shared" si="25"/>
        <v>8</v>
      </c>
      <c r="K45" s="44">
        <v>0</v>
      </c>
      <c r="L45" s="44">
        <v>0</v>
      </c>
      <c r="M45" s="18"/>
      <c r="N45" s="15">
        <f t="shared" si="27"/>
        <v>0</v>
      </c>
      <c r="O45" s="15">
        <f t="shared" si="28"/>
        <v>1</v>
      </c>
      <c r="P45" s="15">
        <f t="shared" si="29"/>
        <v>2</v>
      </c>
    </row>
    <row r="46" spans="1:19" ht="10.5" thickBot="1">
      <c r="A46" s="17" t="str">
        <f t="shared" si="20"/>
        <v>Arsen</v>
      </c>
      <c r="B46" s="7">
        <f t="shared" si="21"/>
        <v>40</v>
      </c>
      <c r="C46" s="44">
        <f t="shared" si="22"/>
        <v>0</v>
      </c>
      <c r="D46" s="35">
        <v>5.5</v>
      </c>
      <c r="E46" s="49">
        <f t="shared" si="26"/>
        <v>5</v>
      </c>
      <c r="F46" s="37" t="s">
        <v>12</v>
      </c>
      <c r="G46" s="43">
        <f t="shared" si="23"/>
        <v>2</v>
      </c>
      <c r="H46" s="37" t="s">
        <v>6</v>
      </c>
      <c r="I46" s="49">
        <f t="shared" si="24"/>
        <v>1</v>
      </c>
      <c r="J46" s="44">
        <f t="shared" si="25"/>
        <v>8</v>
      </c>
      <c r="K46" s="44">
        <v>0</v>
      </c>
      <c r="L46" s="44">
        <v>0</v>
      </c>
      <c r="M46" s="18"/>
      <c r="N46" s="15">
        <f t="shared" si="27"/>
        <v>0</v>
      </c>
      <c r="O46" s="15">
        <f t="shared" si="28"/>
        <v>1</v>
      </c>
      <c r="P46" s="15">
        <f t="shared" si="29"/>
        <v>2</v>
      </c>
    </row>
    <row r="47" spans="1:19" ht="35.15" customHeight="1" thickTop="1">
      <c r="A47" s="28" t="s">
        <v>0</v>
      </c>
      <c r="B47" s="29" t="s">
        <v>21</v>
      </c>
      <c r="C47" s="42" t="s">
        <v>3</v>
      </c>
      <c r="D47" s="34" t="s">
        <v>1</v>
      </c>
      <c r="E47" s="47" t="s">
        <v>16</v>
      </c>
      <c r="F47" s="36" t="s">
        <v>4</v>
      </c>
      <c r="G47" s="42" t="s">
        <v>18</v>
      </c>
      <c r="H47" s="36" t="s">
        <v>5</v>
      </c>
      <c r="I47" s="47" t="s">
        <v>17</v>
      </c>
      <c r="J47" s="42" t="s">
        <v>24</v>
      </c>
      <c r="K47" s="42" t="s">
        <v>20</v>
      </c>
      <c r="L47" s="42" t="s">
        <v>41</v>
      </c>
      <c r="M47" s="30"/>
      <c r="N47" s="31" t="s">
        <v>13</v>
      </c>
      <c r="O47" s="31" t="s">
        <v>14</v>
      </c>
      <c r="P47" s="31" t="s">
        <v>15</v>
      </c>
      <c r="R47" s="1"/>
      <c r="S47" s="1"/>
    </row>
    <row r="48" spans="1:19" ht="10.5">
      <c r="A48" s="17" t="str">
        <f t="shared" ref="A48:A59" si="30">$B$3</f>
        <v>Arsen</v>
      </c>
      <c r="B48" s="7">
        <f t="shared" ref="B48:B59" si="31">$C$6</f>
        <v>40</v>
      </c>
      <c r="C48" s="44">
        <f t="shared" ref="C48:C59" si="32">5*(B48-$B$4)/($B$5-$B$4)</f>
        <v>0</v>
      </c>
      <c r="D48" s="35">
        <v>6</v>
      </c>
      <c r="E48" s="48">
        <v>5</v>
      </c>
      <c r="F48" s="37" t="s">
        <v>9</v>
      </c>
      <c r="G48" s="43">
        <f t="shared" ref="G48:G59" si="33">G35</f>
        <v>0</v>
      </c>
      <c r="H48" s="37" t="s">
        <v>8</v>
      </c>
      <c r="I48" s="49">
        <f t="shared" ref="I48:I59" si="34">I35</f>
        <v>0</v>
      </c>
      <c r="J48" s="44">
        <f t="shared" ref="J48:J59" si="35">E48+G48+I48</f>
        <v>5</v>
      </c>
      <c r="K48" s="44">
        <f>6-J48</f>
        <v>1</v>
      </c>
      <c r="L48" s="44">
        <v>0</v>
      </c>
      <c r="M48" s="18"/>
      <c r="N48" s="15">
        <f>C48+K48+L48</f>
        <v>1</v>
      </c>
      <c r="O48" s="15">
        <f>C48+K48+L48+1</f>
        <v>2</v>
      </c>
      <c r="P48" s="15">
        <f>C48+K48+L48+2</f>
        <v>3</v>
      </c>
    </row>
    <row r="49" spans="1:19">
      <c r="A49" s="17" t="str">
        <f t="shared" si="30"/>
        <v>Arsen</v>
      </c>
      <c r="B49" s="7">
        <f t="shared" si="31"/>
        <v>40</v>
      </c>
      <c r="C49" s="44">
        <f t="shared" si="32"/>
        <v>0</v>
      </c>
      <c r="D49" s="35">
        <v>6</v>
      </c>
      <c r="E49" s="49">
        <f t="shared" ref="E49:E59" si="36">E48</f>
        <v>5</v>
      </c>
      <c r="F49" s="37" t="s">
        <v>9</v>
      </c>
      <c r="G49" s="43">
        <f t="shared" si="33"/>
        <v>0</v>
      </c>
      <c r="H49" s="37" t="s">
        <v>7</v>
      </c>
      <c r="I49" s="49">
        <f t="shared" si="34"/>
        <v>1</v>
      </c>
      <c r="J49" s="44">
        <f t="shared" si="35"/>
        <v>6</v>
      </c>
      <c r="K49" s="44">
        <f t="shared" ref="K49:K54" si="37">6-J49</f>
        <v>0</v>
      </c>
      <c r="L49" s="44">
        <v>0</v>
      </c>
      <c r="M49" s="18"/>
      <c r="N49" s="15">
        <f t="shared" ref="N49:N59" si="38">C49+K49+L49</f>
        <v>0</v>
      </c>
      <c r="O49" s="15">
        <f t="shared" ref="O49:O59" si="39">C49+K49+L49+1</f>
        <v>1</v>
      </c>
      <c r="P49" s="15">
        <f t="shared" ref="P49:P59" si="40">C49+K49+L49+2</f>
        <v>2</v>
      </c>
    </row>
    <row r="50" spans="1:19">
      <c r="A50" s="17" t="str">
        <f t="shared" si="30"/>
        <v>Arsen</v>
      </c>
      <c r="B50" s="7">
        <f t="shared" si="31"/>
        <v>40</v>
      </c>
      <c r="C50" s="44">
        <f t="shared" si="32"/>
        <v>0</v>
      </c>
      <c r="D50" s="35">
        <v>6</v>
      </c>
      <c r="E50" s="49">
        <f t="shared" si="36"/>
        <v>5</v>
      </c>
      <c r="F50" s="37" t="s">
        <v>9</v>
      </c>
      <c r="G50" s="43">
        <f t="shared" si="33"/>
        <v>0</v>
      </c>
      <c r="H50" s="37" t="s">
        <v>6</v>
      </c>
      <c r="I50" s="49">
        <f t="shared" si="34"/>
        <v>1</v>
      </c>
      <c r="J50" s="44">
        <f t="shared" si="35"/>
        <v>6</v>
      </c>
      <c r="K50" s="44">
        <f t="shared" si="37"/>
        <v>0</v>
      </c>
      <c r="L50" s="44">
        <v>0</v>
      </c>
      <c r="M50" s="18"/>
      <c r="N50" s="15">
        <f t="shared" si="38"/>
        <v>0</v>
      </c>
      <c r="O50" s="15">
        <f t="shared" si="39"/>
        <v>1</v>
      </c>
      <c r="P50" s="15">
        <f t="shared" si="40"/>
        <v>2</v>
      </c>
    </row>
    <row r="51" spans="1:19">
      <c r="A51" s="17" t="str">
        <f t="shared" si="30"/>
        <v>Arsen</v>
      </c>
      <c r="B51" s="7">
        <f t="shared" si="31"/>
        <v>40</v>
      </c>
      <c r="C51" s="44">
        <f t="shared" si="32"/>
        <v>0</v>
      </c>
      <c r="D51" s="35">
        <v>6</v>
      </c>
      <c r="E51" s="49">
        <f t="shared" si="36"/>
        <v>5</v>
      </c>
      <c r="F51" s="37" t="s">
        <v>10</v>
      </c>
      <c r="G51" s="43">
        <f t="shared" si="33"/>
        <v>1</v>
      </c>
      <c r="H51" s="37" t="s">
        <v>8</v>
      </c>
      <c r="I51" s="49">
        <f t="shared" si="34"/>
        <v>0</v>
      </c>
      <c r="J51" s="44">
        <f t="shared" si="35"/>
        <v>6</v>
      </c>
      <c r="K51" s="44">
        <f t="shared" si="37"/>
        <v>0</v>
      </c>
      <c r="L51" s="44">
        <v>0</v>
      </c>
      <c r="M51" s="18"/>
      <c r="N51" s="15">
        <f t="shared" si="38"/>
        <v>0</v>
      </c>
      <c r="O51" s="15">
        <f t="shared" si="39"/>
        <v>1</v>
      </c>
      <c r="P51" s="15">
        <f t="shared" si="40"/>
        <v>2</v>
      </c>
    </row>
    <row r="52" spans="1:19">
      <c r="A52" s="17" t="str">
        <f t="shared" si="30"/>
        <v>Arsen</v>
      </c>
      <c r="B52" s="7">
        <f t="shared" si="31"/>
        <v>40</v>
      </c>
      <c r="C52" s="44">
        <f t="shared" si="32"/>
        <v>0</v>
      </c>
      <c r="D52" s="35">
        <v>6</v>
      </c>
      <c r="E52" s="49">
        <f t="shared" si="36"/>
        <v>5</v>
      </c>
      <c r="F52" s="37" t="s">
        <v>10</v>
      </c>
      <c r="G52" s="43">
        <f t="shared" si="33"/>
        <v>1</v>
      </c>
      <c r="H52" s="37" t="s">
        <v>7</v>
      </c>
      <c r="I52" s="49">
        <f t="shared" si="34"/>
        <v>1</v>
      </c>
      <c r="J52" s="44">
        <f t="shared" si="35"/>
        <v>7</v>
      </c>
      <c r="K52" s="44">
        <v>0</v>
      </c>
      <c r="L52" s="44">
        <v>0</v>
      </c>
      <c r="M52" s="18"/>
      <c r="N52" s="15">
        <f t="shared" si="38"/>
        <v>0</v>
      </c>
      <c r="O52" s="15">
        <f t="shared" si="39"/>
        <v>1</v>
      </c>
      <c r="P52" s="15">
        <f t="shared" si="40"/>
        <v>2</v>
      </c>
    </row>
    <row r="53" spans="1:19">
      <c r="A53" s="17" t="str">
        <f t="shared" si="30"/>
        <v>Arsen</v>
      </c>
      <c r="B53" s="7">
        <f t="shared" si="31"/>
        <v>40</v>
      </c>
      <c r="C53" s="44">
        <f t="shared" si="32"/>
        <v>0</v>
      </c>
      <c r="D53" s="35">
        <v>6</v>
      </c>
      <c r="E53" s="49">
        <f t="shared" si="36"/>
        <v>5</v>
      </c>
      <c r="F53" s="37" t="s">
        <v>10</v>
      </c>
      <c r="G53" s="43">
        <f t="shared" si="33"/>
        <v>1</v>
      </c>
      <c r="H53" s="37" t="s">
        <v>6</v>
      </c>
      <c r="I53" s="49">
        <f t="shared" si="34"/>
        <v>1</v>
      </c>
      <c r="J53" s="44">
        <f t="shared" si="35"/>
        <v>7</v>
      </c>
      <c r="K53" s="44">
        <v>0</v>
      </c>
      <c r="L53" s="44">
        <v>0</v>
      </c>
      <c r="M53" s="18"/>
      <c r="N53" s="15">
        <f t="shared" si="38"/>
        <v>0</v>
      </c>
      <c r="O53" s="15">
        <f t="shared" si="39"/>
        <v>1</v>
      </c>
      <c r="P53" s="15">
        <f t="shared" si="40"/>
        <v>2</v>
      </c>
    </row>
    <row r="54" spans="1:19">
      <c r="A54" s="17" t="str">
        <f t="shared" si="30"/>
        <v>Arsen</v>
      </c>
      <c r="B54" s="7">
        <f t="shared" si="31"/>
        <v>40</v>
      </c>
      <c r="C54" s="44">
        <f t="shared" si="32"/>
        <v>0</v>
      </c>
      <c r="D54" s="35">
        <v>6</v>
      </c>
      <c r="E54" s="49">
        <f t="shared" si="36"/>
        <v>5</v>
      </c>
      <c r="F54" s="37" t="s">
        <v>11</v>
      </c>
      <c r="G54" s="43">
        <f t="shared" si="33"/>
        <v>1</v>
      </c>
      <c r="H54" s="37" t="s">
        <v>8</v>
      </c>
      <c r="I54" s="49">
        <f t="shared" si="34"/>
        <v>0</v>
      </c>
      <c r="J54" s="44">
        <f t="shared" si="35"/>
        <v>6</v>
      </c>
      <c r="K54" s="44">
        <f t="shared" si="37"/>
        <v>0</v>
      </c>
      <c r="L54" s="44">
        <v>0</v>
      </c>
      <c r="M54" s="18"/>
      <c r="N54" s="15">
        <f t="shared" si="38"/>
        <v>0</v>
      </c>
      <c r="O54" s="15">
        <f t="shared" si="39"/>
        <v>1</v>
      </c>
      <c r="P54" s="15">
        <f t="shared" si="40"/>
        <v>2</v>
      </c>
    </row>
    <row r="55" spans="1:19">
      <c r="A55" s="17" t="str">
        <f t="shared" si="30"/>
        <v>Arsen</v>
      </c>
      <c r="B55" s="7">
        <f t="shared" si="31"/>
        <v>40</v>
      </c>
      <c r="C55" s="44">
        <f t="shared" si="32"/>
        <v>0</v>
      </c>
      <c r="D55" s="35">
        <v>6</v>
      </c>
      <c r="E55" s="49">
        <f t="shared" si="36"/>
        <v>5</v>
      </c>
      <c r="F55" s="37" t="s">
        <v>11</v>
      </c>
      <c r="G55" s="43">
        <f t="shared" si="33"/>
        <v>1</v>
      </c>
      <c r="H55" s="37" t="s">
        <v>7</v>
      </c>
      <c r="I55" s="49">
        <f t="shared" si="34"/>
        <v>1</v>
      </c>
      <c r="J55" s="44">
        <f t="shared" si="35"/>
        <v>7</v>
      </c>
      <c r="K55" s="44">
        <v>0</v>
      </c>
      <c r="L55" s="44">
        <v>0</v>
      </c>
      <c r="M55" s="18"/>
      <c r="N55" s="15">
        <f t="shared" si="38"/>
        <v>0</v>
      </c>
      <c r="O55" s="15">
        <f t="shared" si="39"/>
        <v>1</v>
      </c>
      <c r="P55" s="15">
        <f t="shared" si="40"/>
        <v>2</v>
      </c>
    </row>
    <row r="56" spans="1:19">
      <c r="A56" s="17" t="str">
        <f t="shared" si="30"/>
        <v>Arsen</v>
      </c>
      <c r="B56" s="7">
        <f t="shared" si="31"/>
        <v>40</v>
      </c>
      <c r="C56" s="44">
        <f t="shared" si="32"/>
        <v>0</v>
      </c>
      <c r="D56" s="35">
        <v>6</v>
      </c>
      <c r="E56" s="49">
        <f t="shared" si="36"/>
        <v>5</v>
      </c>
      <c r="F56" s="37" t="s">
        <v>11</v>
      </c>
      <c r="G56" s="43">
        <f t="shared" si="33"/>
        <v>1</v>
      </c>
      <c r="H56" s="37" t="s">
        <v>6</v>
      </c>
      <c r="I56" s="49">
        <f t="shared" si="34"/>
        <v>1</v>
      </c>
      <c r="J56" s="44">
        <f t="shared" si="35"/>
        <v>7</v>
      </c>
      <c r="K56" s="44">
        <v>0</v>
      </c>
      <c r="L56" s="44">
        <v>0</v>
      </c>
      <c r="M56" s="18"/>
      <c r="N56" s="15">
        <f t="shared" si="38"/>
        <v>0</v>
      </c>
      <c r="O56" s="15">
        <f t="shared" si="39"/>
        <v>1</v>
      </c>
      <c r="P56" s="15">
        <f t="shared" si="40"/>
        <v>2</v>
      </c>
    </row>
    <row r="57" spans="1:19">
      <c r="A57" s="17" t="str">
        <f t="shared" si="30"/>
        <v>Arsen</v>
      </c>
      <c r="B57" s="7">
        <f t="shared" si="31"/>
        <v>40</v>
      </c>
      <c r="C57" s="44">
        <f t="shared" si="32"/>
        <v>0</v>
      </c>
      <c r="D57" s="35">
        <v>6</v>
      </c>
      <c r="E57" s="49">
        <f t="shared" si="36"/>
        <v>5</v>
      </c>
      <c r="F57" s="37" t="s">
        <v>12</v>
      </c>
      <c r="G57" s="43">
        <f t="shared" si="33"/>
        <v>2</v>
      </c>
      <c r="H57" s="37" t="s">
        <v>8</v>
      </c>
      <c r="I57" s="49">
        <f t="shared" si="34"/>
        <v>0</v>
      </c>
      <c r="J57" s="44">
        <f t="shared" si="35"/>
        <v>7</v>
      </c>
      <c r="K57" s="44">
        <v>0</v>
      </c>
      <c r="L57" s="44">
        <v>0</v>
      </c>
      <c r="M57" s="18"/>
      <c r="N57" s="15">
        <f t="shared" si="38"/>
        <v>0</v>
      </c>
      <c r="O57" s="15">
        <f t="shared" si="39"/>
        <v>1</v>
      </c>
      <c r="P57" s="15">
        <f t="shared" si="40"/>
        <v>2</v>
      </c>
    </row>
    <row r="58" spans="1:19">
      <c r="A58" s="17" t="str">
        <f t="shared" si="30"/>
        <v>Arsen</v>
      </c>
      <c r="B58" s="7">
        <f t="shared" si="31"/>
        <v>40</v>
      </c>
      <c r="C58" s="44">
        <f t="shared" si="32"/>
        <v>0</v>
      </c>
      <c r="D58" s="35">
        <v>6</v>
      </c>
      <c r="E58" s="49">
        <f t="shared" si="36"/>
        <v>5</v>
      </c>
      <c r="F58" s="37" t="s">
        <v>12</v>
      </c>
      <c r="G58" s="43">
        <f t="shared" si="33"/>
        <v>2</v>
      </c>
      <c r="H58" s="37" t="s">
        <v>7</v>
      </c>
      <c r="I58" s="49">
        <f t="shared" si="34"/>
        <v>1</v>
      </c>
      <c r="J58" s="44">
        <f t="shared" si="35"/>
        <v>8</v>
      </c>
      <c r="K58" s="44">
        <v>0</v>
      </c>
      <c r="L58" s="44">
        <v>0</v>
      </c>
      <c r="M58" s="18"/>
      <c r="N58" s="15">
        <f t="shared" si="38"/>
        <v>0</v>
      </c>
      <c r="O58" s="15">
        <f t="shared" si="39"/>
        <v>1</v>
      </c>
      <c r="P58" s="15">
        <f t="shared" si="40"/>
        <v>2</v>
      </c>
    </row>
    <row r="59" spans="1:19" ht="10.5" thickBot="1">
      <c r="A59" s="17" t="str">
        <f t="shared" si="30"/>
        <v>Arsen</v>
      </c>
      <c r="B59" s="7">
        <f t="shared" si="31"/>
        <v>40</v>
      </c>
      <c r="C59" s="44">
        <f t="shared" si="32"/>
        <v>0</v>
      </c>
      <c r="D59" s="35">
        <v>6</v>
      </c>
      <c r="E59" s="49">
        <f t="shared" si="36"/>
        <v>5</v>
      </c>
      <c r="F59" s="37" t="s">
        <v>12</v>
      </c>
      <c r="G59" s="43">
        <f t="shared" si="33"/>
        <v>2</v>
      </c>
      <c r="H59" s="37" t="s">
        <v>6</v>
      </c>
      <c r="I59" s="49">
        <f t="shared" si="34"/>
        <v>1</v>
      </c>
      <c r="J59" s="44">
        <f t="shared" si="35"/>
        <v>8</v>
      </c>
      <c r="K59" s="44">
        <v>0</v>
      </c>
      <c r="L59" s="44">
        <v>0</v>
      </c>
      <c r="M59" s="18"/>
      <c r="N59" s="15">
        <f t="shared" si="38"/>
        <v>0</v>
      </c>
      <c r="O59" s="15">
        <f t="shared" si="39"/>
        <v>1</v>
      </c>
      <c r="P59" s="15">
        <f t="shared" si="40"/>
        <v>2</v>
      </c>
    </row>
    <row r="60" spans="1:19" ht="35.15" customHeight="1" thickTop="1">
      <c r="A60" s="28" t="s">
        <v>0</v>
      </c>
      <c r="B60" s="29" t="s">
        <v>21</v>
      </c>
      <c r="C60" s="42" t="s">
        <v>3</v>
      </c>
      <c r="D60" s="34" t="s">
        <v>1</v>
      </c>
      <c r="E60" s="47" t="s">
        <v>16</v>
      </c>
      <c r="F60" s="36" t="s">
        <v>4</v>
      </c>
      <c r="G60" s="42" t="s">
        <v>18</v>
      </c>
      <c r="H60" s="36" t="s">
        <v>5</v>
      </c>
      <c r="I60" s="47" t="s">
        <v>17</v>
      </c>
      <c r="J60" s="42" t="s">
        <v>24</v>
      </c>
      <c r="K60" s="42" t="s">
        <v>20</v>
      </c>
      <c r="L60" s="42" t="s">
        <v>41</v>
      </c>
      <c r="M60" s="30"/>
      <c r="N60" s="31" t="s">
        <v>13</v>
      </c>
      <c r="O60" s="31" t="s">
        <v>14</v>
      </c>
      <c r="P60" s="31" t="s">
        <v>15</v>
      </c>
      <c r="R60" s="1"/>
      <c r="S60" s="1"/>
    </row>
    <row r="61" spans="1:19" ht="10.5">
      <c r="A61" s="17" t="str">
        <f t="shared" ref="A61:A72" si="41">$B$3</f>
        <v>Arsen</v>
      </c>
      <c r="B61" s="7">
        <f t="shared" ref="B61:B72" si="42">$C$6</f>
        <v>40</v>
      </c>
      <c r="C61" s="44">
        <f t="shared" ref="C61:C72" si="43">5*(B61-$B$4)/($B$5-$B$4)</f>
        <v>0</v>
      </c>
      <c r="D61" s="35">
        <v>6.5</v>
      </c>
      <c r="E61" s="48">
        <v>5</v>
      </c>
      <c r="F61" s="37" t="s">
        <v>9</v>
      </c>
      <c r="G61" s="43">
        <f t="shared" ref="G61:G72" si="44">G48</f>
        <v>0</v>
      </c>
      <c r="H61" s="37" t="s">
        <v>8</v>
      </c>
      <c r="I61" s="49">
        <f t="shared" ref="I61:I72" si="45">I48</f>
        <v>0</v>
      </c>
      <c r="J61" s="44">
        <f t="shared" ref="J61:J72" si="46">E61+G61+I61</f>
        <v>5</v>
      </c>
      <c r="K61" s="44">
        <f>6-J61</f>
        <v>1</v>
      </c>
      <c r="L61" s="44">
        <v>0</v>
      </c>
      <c r="M61" s="18"/>
      <c r="N61" s="15">
        <f>C61+K61+L61</f>
        <v>1</v>
      </c>
      <c r="O61" s="15">
        <f>C61+K61+L61+1</f>
        <v>2</v>
      </c>
      <c r="P61" s="15">
        <f>C61+K61+L61+2</f>
        <v>3</v>
      </c>
    </row>
    <row r="62" spans="1:19">
      <c r="A62" s="17" t="str">
        <f t="shared" si="41"/>
        <v>Arsen</v>
      </c>
      <c r="B62" s="7">
        <f t="shared" si="42"/>
        <v>40</v>
      </c>
      <c r="C62" s="44">
        <f t="shared" si="43"/>
        <v>0</v>
      </c>
      <c r="D62" s="35">
        <v>6.5</v>
      </c>
      <c r="E62" s="49">
        <f t="shared" ref="E62:E72" si="47">E61</f>
        <v>5</v>
      </c>
      <c r="F62" s="37" t="s">
        <v>9</v>
      </c>
      <c r="G62" s="43">
        <f t="shared" si="44"/>
        <v>0</v>
      </c>
      <c r="H62" s="37" t="s">
        <v>7</v>
      </c>
      <c r="I62" s="49">
        <f t="shared" si="45"/>
        <v>1</v>
      </c>
      <c r="J62" s="44">
        <f t="shared" si="46"/>
        <v>6</v>
      </c>
      <c r="K62" s="44">
        <f t="shared" ref="K62:K67" si="48">6-J62</f>
        <v>0</v>
      </c>
      <c r="L62" s="44">
        <v>0</v>
      </c>
      <c r="M62" s="18"/>
      <c r="N62" s="15">
        <f t="shared" ref="N62:N72" si="49">C62+K62+L62</f>
        <v>0</v>
      </c>
      <c r="O62" s="15">
        <f t="shared" ref="O62:O72" si="50">C62+K62+L62+1</f>
        <v>1</v>
      </c>
      <c r="P62" s="15">
        <f t="shared" ref="P62:P72" si="51">C62+K62+L62+2</f>
        <v>2</v>
      </c>
    </row>
    <row r="63" spans="1:19">
      <c r="A63" s="17" t="str">
        <f t="shared" si="41"/>
        <v>Arsen</v>
      </c>
      <c r="B63" s="7">
        <f t="shared" si="42"/>
        <v>40</v>
      </c>
      <c r="C63" s="44">
        <f t="shared" si="43"/>
        <v>0</v>
      </c>
      <c r="D63" s="35">
        <v>6.5</v>
      </c>
      <c r="E63" s="49">
        <f t="shared" si="47"/>
        <v>5</v>
      </c>
      <c r="F63" s="37" t="s">
        <v>9</v>
      </c>
      <c r="G63" s="43">
        <f t="shared" si="44"/>
        <v>0</v>
      </c>
      <c r="H63" s="37" t="s">
        <v>6</v>
      </c>
      <c r="I63" s="49">
        <f t="shared" si="45"/>
        <v>1</v>
      </c>
      <c r="J63" s="44">
        <f t="shared" si="46"/>
        <v>6</v>
      </c>
      <c r="K63" s="44">
        <f t="shared" si="48"/>
        <v>0</v>
      </c>
      <c r="L63" s="44">
        <v>0</v>
      </c>
      <c r="M63" s="18"/>
      <c r="N63" s="15">
        <f t="shared" si="49"/>
        <v>0</v>
      </c>
      <c r="O63" s="15">
        <f t="shared" si="50"/>
        <v>1</v>
      </c>
      <c r="P63" s="15">
        <f t="shared" si="51"/>
        <v>2</v>
      </c>
    </row>
    <row r="64" spans="1:19">
      <c r="A64" s="17" t="str">
        <f t="shared" si="41"/>
        <v>Arsen</v>
      </c>
      <c r="B64" s="7">
        <f t="shared" si="42"/>
        <v>40</v>
      </c>
      <c r="C64" s="44">
        <f t="shared" si="43"/>
        <v>0</v>
      </c>
      <c r="D64" s="35">
        <v>6.5</v>
      </c>
      <c r="E64" s="49">
        <f t="shared" si="47"/>
        <v>5</v>
      </c>
      <c r="F64" s="37" t="s">
        <v>10</v>
      </c>
      <c r="G64" s="43">
        <f t="shared" si="44"/>
        <v>1</v>
      </c>
      <c r="H64" s="37" t="s">
        <v>8</v>
      </c>
      <c r="I64" s="49">
        <f t="shared" si="45"/>
        <v>0</v>
      </c>
      <c r="J64" s="44">
        <f t="shared" si="46"/>
        <v>6</v>
      </c>
      <c r="K64" s="44">
        <f t="shared" si="48"/>
        <v>0</v>
      </c>
      <c r="L64" s="44">
        <v>0</v>
      </c>
      <c r="M64" s="18"/>
      <c r="N64" s="15">
        <f t="shared" si="49"/>
        <v>0</v>
      </c>
      <c r="O64" s="15">
        <f t="shared" si="50"/>
        <v>1</v>
      </c>
      <c r="P64" s="15">
        <f t="shared" si="51"/>
        <v>2</v>
      </c>
    </row>
    <row r="65" spans="1:19">
      <c r="A65" s="17" t="str">
        <f t="shared" si="41"/>
        <v>Arsen</v>
      </c>
      <c r="B65" s="7">
        <f t="shared" si="42"/>
        <v>40</v>
      </c>
      <c r="C65" s="44">
        <f t="shared" si="43"/>
        <v>0</v>
      </c>
      <c r="D65" s="35">
        <v>6.5</v>
      </c>
      <c r="E65" s="49">
        <f t="shared" si="47"/>
        <v>5</v>
      </c>
      <c r="F65" s="37" t="s">
        <v>10</v>
      </c>
      <c r="G65" s="43">
        <f t="shared" si="44"/>
        <v>1</v>
      </c>
      <c r="H65" s="37" t="s">
        <v>7</v>
      </c>
      <c r="I65" s="49">
        <f t="shared" si="45"/>
        <v>1</v>
      </c>
      <c r="J65" s="44">
        <f t="shared" si="46"/>
        <v>7</v>
      </c>
      <c r="K65" s="44">
        <v>0</v>
      </c>
      <c r="L65" s="44">
        <v>0</v>
      </c>
      <c r="M65" s="18"/>
      <c r="N65" s="15">
        <f t="shared" si="49"/>
        <v>0</v>
      </c>
      <c r="O65" s="15">
        <f t="shared" si="50"/>
        <v>1</v>
      </c>
      <c r="P65" s="15">
        <f t="shared" si="51"/>
        <v>2</v>
      </c>
    </row>
    <row r="66" spans="1:19">
      <c r="A66" s="17" t="str">
        <f t="shared" si="41"/>
        <v>Arsen</v>
      </c>
      <c r="B66" s="7">
        <f t="shared" si="42"/>
        <v>40</v>
      </c>
      <c r="C66" s="44">
        <f t="shared" si="43"/>
        <v>0</v>
      </c>
      <c r="D66" s="35">
        <v>6.5</v>
      </c>
      <c r="E66" s="49">
        <f t="shared" si="47"/>
        <v>5</v>
      </c>
      <c r="F66" s="37" t="s">
        <v>10</v>
      </c>
      <c r="G66" s="43">
        <f t="shared" si="44"/>
        <v>1</v>
      </c>
      <c r="H66" s="37" t="s">
        <v>6</v>
      </c>
      <c r="I66" s="49">
        <f t="shared" si="45"/>
        <v>1</v>
      </c>
      <c r="J66" s="44">
        <f t="shared" si="46"/>
        <v>7</v>
      </c>
      <c r="K66" s="44">
        <v>0</v>
      </c>
      <c r="L66" s="44">
        <v>0</v>
      </c>
      <c r="M66" s="18"/>
      <c r="N66" s="15">
        <f t="shared" si="49"/>
        <v>0</v>
      </c>
      <c r="O66" s="15">
        <f t="shared" si="50"/>
        <v>1</v>
      </c>
      <c r="P66" s="15">
        <f t="shared" si="51"/>
        <v>2</v>
      </c>
    </row>
    <row r="67" spans="1:19">
      <c r="A67" s="17" t="str">
        <f t="shared" si="41"/>
        <v>Arsen</v>
      </c>
      <c r="B67" s="7">
        <f t="shared" si="42"/>
        <v>40</v>
      </c>
      <c r="C67" s="44">
        <f t="shared" si="43"/>
        <v>0</v>
      </c>
      <c r="D67" s="35">
        <v>6.5</v>
      </c>
      <c r="E67" s="49">
        <f t="shared" si="47"/>
        <v>5</v>
      </c>
      <c r="F67" s="37" t="s">
        <v>11</v>
      </c>
      <c r="G67" s="43">
        <f t="shared" si="44"/>
        <v>1</v>
      </c>
      <c r="H67" s="37" t="s">
        <v>8</v>
      </c>
      <c r="I67" s="49">
        <f t="shared" si="45"/>
        <v>0</v>
      </c>
      <c r="J67" s="44">
        <f t="shared" si="46"/>
        <v>6</v>
      </c>
      <c r="K67" s="44">
        <f t="shared" si="48"/>
        <v>0</v>
      </c>
      <c r="L67" s="44">
        <v>0</v>
      </c>
      <c r="M67" s="18"/>
      <c r="N67" s="15">
        <f t="shared" si="49"/>
        <v>0</v>
      </c>
      <c r="O67" s="15">
        <f t="shared" si="50"/>
        <v>1</v>
      </c>
      <c r="P67" s="15">
        <f t="shared" si="51"/>
        <v>2</v>
      </c>
    </row>
    <row r="68" spans="1:19">
      <c r="A68" s="17" t="str">
        <f t="shared" si="41"/>
        <v>Arsen</v>
      </c>
      <c r="B68" s="7">
        <f t="shared" si="42"/>
        <v>40</v>
      </c>
      <c r="C68" s="44">
        <f t="shared" si="43"/>
        <v>0</v>
      </c>
      <c r="D68" s="35">
        <v>6.5</v>
      </c>
      <c r="E68" s="49">
        <f t="shared" si="47"/>
        <v>5</v>
      </c>
      <c r="F68" s="37" t="s">
        <v>11</v>
      </c>
      <c r="G68" s="43">
        <f t="shared" si="44"/>
        <v>1</v>
      </c>
      <c r="H68" s="37" t="s">
        <v>7</v>
      </c>
      <c r="I68" s="49">
        <f t="shared" si="45"/>
        <v>1</v>
      </c>
      <c r="J68" s="44">
        <f t="shared" si="46"/>
        <v>7</v>
      </c>
      <c r="K68" s="44">
        <v>0</v>
      </c>
      <c r="L68" s="44">
        <v>0</v>
      </c>
      <c r="M68" s="18"/>
      <c r="N68" s="15">
        <f t="shared" si="49"/>
        <v>0</v>
      </c>
      <c r="O68" s="15">
        <f t="shared" si="50"/>
        <v>1</v>
      </c>
      <c r="P68" s="15">
        <f t="shared" si="51"/>
        <v>2</v>
      </c>
    </row>
    <row r="69" spans="1:19">
      <c r="A69" s="17" t="str">
        <f t="shared" si="41"/>
        <v>Arsen</v>
      </c>
      <c r="B69" s="7">
        <f t="shared" si="42"/>
        <v>40</v>
      </c>
      <c r="C69" s="44">
        <f t="shared" si="43"/>
        <v>0</v>
      </c>
      <c r="D69" s="35">
        <v>6.5</v>
      </c>
      <c r="E69" s="49">
        <f t="shared" si="47"/>
        <v>5</v>
      </c>
      <c r="F69" s="37" t="s">
        <v>11</v>
      </c>
      <c r="G69" s="43">
        <f t="shared" si="44"/>
        <v>1</v>
      </c>
      <c r="H69" s="37" t="s">
        <v>6</v>
      </c>
      <c r="I69" s="49">
        <f t="shared" si="45"/>
        <v>1</v>
      </c>
      <c r="J69" s="44">
        <f t="shared" si="46"/>
        <v>7</v>
      </c>
      <c r="K69" s="44">
        <v>0</v>
      </c>
      <c r="L69" s="44">
        <v>0</v>
      </c>
      <c r="M69" s="18"/>
      <c r="N69" s="15">
        <f t="shared" si="49"/>
        <v>0</v>
      </c>
      <c r="O69" s="15">
        <f t="shared" si="50"/>
        <v>1</v>
      </c>
      <c r="P69" s="15">
        <f t="shared" si="51"/>
        <v>2</v>
      </c>
    </row>
    <row r="70" spans="1:19">
      <c r="A70" s="17" t="str">
        <f t="shared" si="41"/>
        <v>Arsen</v>
      </c>
      <c r="B70" s="7">
        <f t="shared" si="42"/>
        <v>40</v>
      </c>
      <c r="C70" s="44">
        <f t="shared" si="43"/>
        <v>0</v>
      </c>
      <c r="D70" s="35">
        <v>6.5</v>
      </c>
      <c r="E70" s="49">
        <f t="shared" si="47"/>
        <v>5</v>
      </c>
      <c r="F70" s="37" t="s">
        <v>12</v>
      </c>
      <c r="G70" s="43">
        <f t="shared" si="44"/>
        <v>2</v>
      </c>
      <c r="H70" s="37" t="s">
        <v>8</v>
      </c>
      <c r="I70" s="49">
        <f t="shared" si="45"/>
        <v>0</v>
      </c>
      <c r="J70" s="44">
        <f t="shared" si="46"/>
        <v>7</v>
      </c>
      <c r="K70" s="44">
        <v>0</v>
      </c>
      <c r="L70" s="44">
        <v>0</v>
      </c>
      <c r="M70" s="18"/>
      <c r="N70" s="15">
        <f t="shared" si="49"/>
        <v>0</v>
      </c>
      <c r="O70" s="15">
        <f t="shared" si="50"/>
        <v>1</v>
      </c>
      <c r="P70" s="15">
        <f t="shared" si="51"/>
        <v>2</v>
      </c>
    </row>
    <row r="71" spans="1:19">
      <c r="A71" s="17" t="str">
        <f t="shared" si="41"/>
        <v>Arsen</v>
      </c>
      <c r="B71" s="7">
        <f t="shared" si="42"/>
        <v>40</v>
      </c>
      <c r="C71" s="44">
        <f t="shared" si="43"/>
        <v>0</v>
      </c>
      <c r="D71" s="35">
        <v>6.5</v>
      </c>
      <c r="E71" s="49">
        <f t="shared" si="47"/>
        <v>5</v>
      </c>
      <c r="F71" s="37" t="s">
        <v>12</v>
      </c>
      <c r="G71" s="43">
        <f t="shared" si="44"/>
        <v>2</v>
      </c>
      <c r="H71" s="37" t="s">
        <v>7</v>
      </c>
      <c r="I71" s="49">
        <f t="shared" si="45"/>
        <v>1</v>
      </c>
      <c r="J71" s="44">
        <f t="shared" si="46"/>
        <v>8</v>
      </c>
      <c r="K71" s="44">
        <v>0</v>
      </c>
      <c r="L71" s="44">
        <v>0</v>
      </c>
      <c r="M71" s="18"/>
      <c r="N71" s="15">
        <f t="shared" si="49"/>
        <v>0</v>
      </c>
      <c r="O71" s="15">
        <f t="shared" si="50"/>
        <v>1</v>
      </c>
      <c r="P71" s="15">
        <f t="shared" si="51"/>
        <v>2</v>
      </c>
    </row>
    <row r="72" spans="1:19" ht="10.5" thickBot="1">
      <c r="A72" s="17" t="str">
        <f t="shared" si="41"/>
        <v>Arsen</v>
      </c>
      <c r="B72" s="7">
        <f t="shared" si="42"/>
        <v>40</v>
      </c>
      <c r="C72" s="44">
        <f t="shared" si="43"/>
        <v>0</v>
      </c>
      <c r="D72" s="35">
        <v>6.5</v>
      </c>
      <c r="E72" s="49">
        <f t="shared" si="47"/>
        <v>5</v>
      </c>
      <c r="F72" s="37" t="s">
        <v>12</v>
      </c>
      <c r="G72" s="43">
        <f t="shared" si="44"/>
        <v>2</v>
      </c>
      <c r="H72" s="37" t="s">
        <v>6</v>
      </c>
      <c r="I72" s="49">
        <f t="shared" si="45"/>
        <v>1</v>
      </c>
      <c r="J72" s="44">
        <f t="shared" si="46"/>
        <v>8</v>
      </c>
      <c r="K72" s="44">
        <v>0</v>
      </c>
      <c r="L72" s="44">
        <v>0</v>
      </c>
      <c r="M72" s="18"/>
      <c r="N72" s="15">
        <f t="shared" si="49"/>
        <v>0</v>
      </c>
      <c r="O72" s="15">
        <f t="shared" si="50"/>
        <v>1</v>
      </c>
      <c r="P72" s="15">
        <f t="shared" si="51"/>
        <v>2</v>
      </c>
    </row>
    <row r="73" spans="1:19" ht="35.15" customHeight="1" thickTop="1">
      <c r="A73" s="28" t="s">
        <v>0</v>
      </c>
      <c r="B73" s="29" t="s">
        <v>21</v>
      </c>
      <c r="C73" s="42" t="s">
        <v>3</v>
      </c>
      <c r="D73" s="34" t="s">
        <v>1</v>
      </c>
      <c r="E73" s="47" t="s">
        <v>16</v>
      </c>
      <c r="F73" s="36" t="s">
        <v>4</v>
      </c>
      <c r="G73" s="42" t="s">
        <v>18</v>
      </c>
      <c r="H73" s="36" t="s">
        <v>5</v>
      </c>
      <c r="I73" s="47" t="s">
        <v>17</v>
      </c>
      <c r="J73" s="42" t="s">
        <v>24</v>
      </c>
      <c r="K73" s="42" t="s">
        <v>20</v>
      </c>
      <c r="L73" s="42" t="s">
        <v>41</v>
      </c>
      <c r="M73" s="30"/>
      <c r="N73" s="31" t="s">
        <v>13</v>
      </c>
      <c r="O73" s="31" t="s">
        <v>14</v>
      </c>
      <c r="P73" s="31" t="s">
        <v>15</v>
      </c>
      <c r="R73" s="1"/>
      <c r="S73" s="1"/>
    </row>
    <row r="74" spans="1:19" ht="10.5">
      <c r="A74" s="17" t="str">
        <f t="shared" ref="A74:A85" si="52">$B$3</f>
        <v>Arsen</v>
      </c>
      <c r="B74" s="7">
        <f t="shared" ref="B74:B85" si="53">$C$6</f>
        <v>40</v>
      </c>
      <c r="C74" s="44">
        <f t="shared" ref="C74:C85" si="54">5*(B74-$B$4)/($B$5-$B$4)</f>
        <v>0</v>
      </c>
      <c r="D74" s="35">
        <v>7</v>
      </c>
      <c r="E74" s="48">
        <v>5</v>
      </c>
      <c r="F74" s="37" t="s">
        <v>9</v>
      </c>
      <c r="G74" s="43">
        <f t="shared" ref="G74:G85" si="55">G61</f>
        <v>0</v>
      </c>
      <c r="H74" s="37" t="s">
        <v>8</v>
      </c>
      <c r="I74" s="49">
        <f t="shared" ref="I74:I85" si="56">I61</f>
        <v>0</v>
      </c>
      <c r="J74" s="44">
        <f t="shared" ref="J74:J85" si="57">E74+G74+I74</f>
        <v>5</v>
      </c>
      <c r="K74" s="44">
        <f>6-J74</f>
        <v>1</v>
      </c>
      <c r="L74" s="44">
        <v>0</v>
      </c>
      <c r="M74" s="18"/>
      <c r="N74" s="15">
        <f>C74+K74+L74</f>
        <v>1</v>
      </c>
      <c r="O74" s="15">
        <f>C74+K74+L74+1</f>
        <v>2</v>
      </c>
      <c r="P74" s="15">
        <f>C74+K74+L74+2</f>
        <v>3</v>
      </c>
    </row>
    <row r="75" spans="1:19">
      <c r="A75" s="17" t="str">
        <f t="shared" si="52"/>
        <v>Arsen</v>
      </c>
      <c r="B75" s="7">
        <f t="shared" si="53"/>
        <v>40</v>
      </c>
      <c r="C75" s="44">
        <f t="shared" si="54"/>
        <v>0</v>
      </c>
      <c r="D75" s="35">
        <v>7</v>
      </c>
      <c r="E75" s="49">
        <f t="shared" ref="E75:E85" si="58">E74</f>
        <v>5</v>
      </c>
      <c r="F75" s="37" t="s">
        <v>9</v>
      </c>
      <c r="G75" s="43">
        <f t="shared" si="55"/>
        <v>0</v>
      </c>
      <c r="H75" s="37" t="s">
        <v>7</v>
      </c>
      <c r="I75" s="49">
        <f t="shared" si="56"/>
        <v>1</v>
      </c>
      <c r="J75" s="44">
        <f t="shared" si="57"/>
        <v>6</v>
      </c>
      <c r="K75" s="44">
        <f t="shared" ref="K75:K80" si="59">6-J75</f>
        <v>0</v>
      </c>
      <c r="L75" s="44">
        <v>0</v>
      </c>
      <c r="M75" s="18"/>
      <c r="N75" s="15">
        <f t="shared" ref="N75:N85" si="60">C75+K75+L75</f>
        <v>0</v>
      </c>
      <c r="O75" s="15">
        <f t="shared" ref="O75:O85" si="61">C75+K75+L75+1</f>
        <v>1</v>
      </c>
      <c r="P75" s="15">
        <f t="shared" ref="P75:P85" si="62">C75+K75+L75+2</f>
        <v>2</v>
      </c>
    </row>
    <row r="76" spans="1:19">
      <c r="A76" s="17" t="str">
        <f t="shared" si="52"/>
        <v>Arsen</v>
      </c>
      <c r="B76" s="7">
        <f t="shared" si="53"/>
        <v>40</v>
      </c>
      <c r="C76" s="44">
        <f t="shared" si="54"/>
        <v>0</v>
      </c>
      <c r="D76" s="35">
        <v>7</v>
      </c>
      <c r="E76" s="49">
        <f t="shared" si="58"/>
        <v>5</v>
      </c>
      <c r="F76" s="37" t="s">
        <v>9</v>
      </c>
      <c r="G76" s="43">
        <f t="shared" si="55"/>
        <v>0</v>
      </c>
      <c r="H76" s="37" t="s">
        <v>6</v>
      </c>
      <c r="I76" s="49">
        <f t="shared" si="56"/>
        <v>1</v>
      </c>
      <c r="J76" s="44">
        <f t="shared" si="57"/>
        <v>6</v>
      </c>
      <c r="K76" s="44">
        <f t="shared" si="59"/>
        <v>0</v>
      </c>
      <c r="L76" s="44">
        <v>0</v>
      </c>
      <c r="M76" s="18"/>
      <c r="N76" s="15">
        <f t="shared" si="60"/>
        <v>0</v>
      </c>
      <c r="O76" s="15">
        <f t="shared" si="61"/>
        <v>1</v>
      </c>
      <c r="P76" s="15">
        <f t="shared" si="62"/>
        <v>2</v>
      </c>
    </row>
    <row r="77" spans="1:19">
      <c r="A77" s="17" t="str">
        <f t="shared" si="52"/>
        <v>Arsen</v>
      </c>
      <c r="B77" s="7">
        <f t="shared" si="53"/>
        <v>40</v>
      </c>
      <c r="C77" s="44">
        <f t="shared" si="54"/>
        <v>0</v>
      </c>
      <c r="D77" s="35">
        <v>7</v>
      </c>
      <c r="E77" s="49">
        <f t="shared" si="58"/>
        <v>5</v>
      </c>
      <c r="F77" s="37" t="s">
        <v>10</v>
      </c>
      <c r="G77" s="43">
        <f t="shared" si="55"/>
        <v>1</v>
      </c>
      <c r="H77" s="37" t="s">
        <v>8</v>
      </c>
      <c r="I77" s="49">
        <f t="shared" si="56"/>
        <v>0</v>
      </c>
      <c r="J77" s="44">
        <f t="shared" si="57"/>
        <v>6</v>
      </c>
      <c r="K77" s="44">
        <f t="shared" si="59"/>
        <v>0</v>
      </c>
      <c r="L77" s="44">
        <v>0</v>
      </c>
      <c r="M77" s="18"/>
      <c r="N77" s="15">
        <f t="shared" si="60"/>
        <v>0</v>
      </c>
      <c r="O77" s="15">
        <f t="shared" si="61"/>
        <v>1</v>
      </c>
      <c r="P77" s="15">
        <f t="shared" si="62"/>
        <v>2</v>
      </c>
    </row>
    <row r="78" spans="1:19">
      <c r="A78" s="17" t="str">
        <f t="shared" si="52"/>
        <v>Arsen</v>
      </c>
      <c r="B78" s="7">
        <f t="shared" si="53"/>
        <v>40</v>
      </c>
      <c r="C78" s="44">
        <f t="shared" si="54"/>
        <v>0</v>
      </c>
      <c r="D78" s="35">
        <v>7</v>
      </c>
      <c r="E78" s="49">
        <f t="shared" si="58"/>
        <v>5</v>
      </c>
      <c r="F78" s="37" t="s">
        <v>10</v>
      </c>
      <c r="G78" s="43">
        <f t="shared" si="55"/>
        <v>1</v>
      </c>
      <c r="H78" s="37" t="s">
        <v>7</v>
      </c>
      <c r="I78" s="49">
        <f t="shared" si="56"/>
        <v>1</v>
      </c>
      <c r="J78" s="44">
        <f t="shared" si="57"/>
        <v>7</v>
      </c>
      <c r="K78" s="44">
        <v>0</v>
      </c>
      <c r="L78" s="44">
        <v>0</v>
      </c>
      <c r="M78" s="18"/>
      <c r="N78" s="15">
        <f t="shared" si="60"/>
        <v>0</v>
      </c>
      <c r="O78" s="15">
        <f t="shared" si="61"/>
        <v>1</v>
      </c>
      <c r="P78" s="15">
        <f t="shared" si="62"/>
        <v>2</v>
      </c>
    </row>
    <row r="79" spans="1:19">
      <c r="A79" s="17" t="str">
        <f t="shared" si="52"/>
        <v>Arsen</v>
      </c>
      <c r="B79" s="7">
        <f t="shared" si="53"/>
        <v>40</v>
      </c>
      <c r="C79" s="44">
        <f t="shared" si="54"/>
        <v>0</v>
      </c>
      <c r="D79" s="35">
        <v>7</v>
      </c>
      <c r="E79" s="49">
        <f t="shared" si="58"/>
        <v>5</v>
      </c>
      <c r="F79" s="37" t="s">
        <v>10</v>
      </c>
      <c r="G79" s="43">
        <f t="shared" si="55"/>
        <v>1</v>
      </c>
      <c r="H79" s="37" t="s">
        <v>6</v>
      </c>
      <c r="I79" s="49">
        <f t="shared" si="56"/>
        <v>1</v>
      </c>
      <c r="J79" s="44">
        <f t="shared" si="57"/>
        <v>7</v>
      </c>
      <c r="K79" s="44">
        <v>0</v>
      </c>
      <c r="L79" s="44">
        <v>0</v>
      </c>
      <c r="M79" s="18"/>
      <c r="N79" s="15">
        <f t="shared" si="60"/>
        <v>0</v>
      </c>
      <c r="O79" s="15">
        <f t="shared" si="61"/>
        <v>1</v>
      </c>
      <c r="P79" s="15">
        <f t="shared" si="62"/>
        <v>2</v>
      </c>
    </row>
    <row r="80" spans="1:19">
      <c r="A80" s="17" t="str">
        <f t="shared" si="52"/>
        <v>Arsen</v>
      </c>
      <c r="B80" s="7">
        <f t="shared" si="53"/>
        <v>40</v>
      </c>
      <c r="C80" s="44">
        <f t="shared" si="54"/>
        <v>0</v>
      </c>
      <c r="D80" s="35">
        <v>7</v>
      </c>
      <c r="E80" s="49">
        <f t="shared" si="58"/>
        <v>5</v>
      </c>
      <c r="F80" s="37" t="s">
        <v>11</v>
      </c>
      <c r="G80" s="43">
        <f t="shared" si="55"/>
        <v>1</v>
      </c>
      <c r="H80" s="37" t="s">
        <v>8</v>
      </c>
      <c r="I80" s="49">
        <f t="shared" si="56"/>
        <v>0</v>
      </c>
      <c r="J80" s="44">
        <f t="shared" si="57"/>
        <v>6</v>
      </c>
      <c r="K80" s="44">
        <f t="shared" si="59"/>
        <v>0</v>
      </c>
      <c r="L80" s="44">
        <v>0</v>
      </c>
      <c r="M80" s="18"/>
      <c r="N80" s="15">
        <f t="shared" si="60"/>
        <v>0</v>
      </c>
      <c r="O80" s="15">
        <f t="shared" si="61"/>
        <v>1</v>
      </c>
      <c r="P80" s="15">
        <f t="shared" si="62"/>
        <v>2</v>
      </c>
    </row>
    <row r="81" spans="1:19">
      <c r="A81" s="17" t="str">
        <f t="shared" si="52"/>
        <v>Arsen</v>
      </c>
      <c r="B81" s="7">
        <f t="shared" si="53"/>
        <v>40</v>
      </c>
      <c r="C81" s="44">
        <f t="shared" si="54"/>
        <v>0</v>
      </c>
      <c r="D81" s="35">
        <v>7</v>
      </c>
      <c r="E81" s="49">
        <f t="shared" si="58"/>
        <v>5</v>
      </c>
      <c r="F81" s="37" t="s">
        <v>11</v>
      </c>
      <c r="G81" s="43">
        <f t="shared" si="55"/>
        <v>1</v>
      </c>
      <c r="H81" s="37" t="s">
        <v>7</v>
      </c>
      <c r="I81" s="49">
        <f t="shared" si="56"/>
        <v>1</v>
      </c>
      <c r="J81" s="44">
        <f t="shared" si="57"/>
        <v>7</v>
      </c>
      <c r="K81" s="44">
        <v>0</v>
      </c>
      <c r="L81" s="44">
        <v>0</v>
      </c>
      <c r="M81" s="18"/>
      <c r="N81" s="15">
        <f t="shared" si="60"/>
        <v>0</v>
      </c>
      <c r="O81" s="15">
        <f t="shared" si="61"/>
        <v>1</v>
      </c>
      <c r="P81" s="15">
        <f t="shared" si="62"/>
        <v>2</v>
      </c>
    </row>
    <row r="82" spans="1:19">
      <c r="A82" s="17" t="str">
        <f t="shared" si="52"/>
        <v>Arsen</v>
      </c>
      <c r="B82" s="7">
        <f t="shared" si="53"/>
        <v>40</v>
      </c>
      <c r="C82" s="44">
        <f t="shared" si="54"/>
        <v>0</v>
      </c>
      <c r="D82" s="35">
        <v>7</v>
      </c>
      <c r="E82" s="49">
        <f t="shared" si="58"/>
        <v>5</v>
      </c>
      <c r="F82" s="37" t="s">
        <v>11</v>
      </c>
      <c r="G82" s="43">
        <f t="shared" si="55"/>
        <v>1</v>
      </c>
      <c r="H82" s="37" t="s">
        <v>6</v>
      </c>
      <c r="I82" s="49">
        <f t="shared" si="56"/>
        <v>1</v>
      </c>
      <c r="J82" s="44">
        <f t="shared" si="57"/>
        <v>7</v>
      </c>
      <c r="K82" s="44">
        <v>0</v>
      </c>
      <c r="L82" s="44">
        <v>0</v>
      </c>
      <c r="M82" s="18"/>
      <c r="N82" s="15">
        <f t="shared" si="60"/>
        <v>0</v>
      </c>
      <c r="O82" s="15">
        <f t="shared" si="61"/>
        <v>1</v>
      </c>
      <c r="P82" s="15">
        <f t="shared" si="62"/>
        <v>2</v>
      </c>
    </row>
    <row r="83" spans="1:19">
      <c r="A83" s="17" t="str">
        <f t="shared" si="52"/>
        <v>Arsen</v>
      </c>
      <c r="B83" s="7">
        <f t="shared" si="53"/>
        <v>40</v>
      </c>
      <c r="C83" s="44">
        <f t="shared" si="54"/>
        <v>0</v>
      </c>
      <c r="D83" s="35">
        <v>7</v>
      </c>
      <c r="E83" s="49">
        <f t="shared" si="58"/>
        <v>5</v>
      </c>
      <c r="F83" s="37" t="s">
        <v>12</v>
      </c>
      <c r="G83" s="43">
        <f t="shared" si="55"/>
        <v>2</v>
      </c>
      <c r="H83" s="37" t="s">
        <v>8</v>
      </c>
      <c r="I83" s="49">
        <f t="shared" si="56"/>
        <v>0</v>
      </c>
      <c r="J83" s="44">
        <f t="shared" si="57"/>
        <v>7</v>
      </c>
      <c r="K83" s="44">
        <v>0</v>
      </c>
      <c r="L83" s="44">
        <v>0</v>
      </c>
      <c r="M83" s="18"/>
      <c r="N83" s="15">
        <f t="shared" si="60"/>
        <v>0</v>
      </c>
      <c r="O83" s="15">
        <f t="shared" si="61"/>
        <v>1</v>
      </c>
      <c r="P83" s="15">
        <f t="shared" si="62"/>
        <v>2</v>
      </c>
    </row>
    <row r="84" spans="1:19">
      <c r="A84" s="17" t="str">
        <f t="shared" si="52"/>
        <v>Arsen</v>
      </c>
      <c r="B84" s="7">
        <f t="shared" si="53"/>
        <v>40</v>
      </c>
      <c r="C84" s="44">
        <f t="shared" si="54"/>
        <v>0</v>
      </c>
      <c r="D84" s="35">
        <v>7</v>
      </c>
      <c r="E84" s="49">
        <f t="shared" si="58"/>
        <v>5</v>
      </c>
      <c r="F84" s="37" t="s">
        <v>12</v>
      </c>
      <c r="G84" s="43">
        <f t="shared" si="55"/>
        <v>2</v>
      </c>
      <c r="H84" s="37" t="s">
        <v>7</v>
      </c>
      <c r="I84" s="49">
        <f t="shared" si="56"/>
        <v>1</v>
      </c>
      <c r="J84" s="44">
        <f t="shared" si="57"/>
        <v>8</v>
      </c>
      <c r="K84" s="44">
        <v>0</v>
      </c>
      <c r="L84" s="44">
        <v>0</v>
      </c>
      <c r="M84" s="18"/>
      <c r="N84" s="15">
        <f t="shared" si="60"/>
        <v>0</v>
      </c>
      <c r="O84" s="15">
        <f t="shared" si="61"/>
        <v>1</v>
      </c>
      <c r="P84" s="15">
        <f t="shared" si="62"/>
        <v>2</v>
      </c>
    </row>
    <row r="85" spans="1:19" ht="10.5" thickBot="1">
      <c r="A85" s="17" t="str">
        <f t="shared" si="52"/>
        <v>Arsen</v>
      </c>
      <c r="B85" s="7">
        <f t="shared" si="53"/>
        <v>40</v>
      </c>
      <c r="C85" s="44">
        <f t="shared" si="54"/>
        <v>0</v>
      </c>
      <c r="D85" s="35">
        <v>7</v>
      </c>
      <c r="E85" s="49">
        <f t="shared" si="58"/>
        <v>5</v>
      </c>
      <c r="F85" s="37" t="s">
        <v>12</v>
      </c>
      <c r="G85" s="43">
        <f t="shared" si="55"/>
        <v>2</v>
      </c>
      <c r="H85" s="37" t="s">
        <v>6</v>
      </c>
      <c r="I85" s="49">
        <f t="shared" si="56"/>
        <v>1</v>
      </c>
      <c r="J85" s="44">
        <f t="shared" si="57"/>
        <v>8</v>
      </c>
      <c r="K85" s="44">
        <v>0</v>
      </c>
      <c r="L85" s="44">
        <v>0</v>
      </c>
      <c r="M85" s="18"/>
      <c r="N85" s="15">
        <f t="shared" si="60"/>
        <v>0</v>
      </c>
      <c r="O85" s="15">
        <f t="shared" si="61"/>
        <v>1</v>
      </c>
      <c r="P85" s="15">
        <f t="shared" si="62"/>
        <v>2</v>
      </c>
    </row>
    <row r="86" spans="1:19" ht="35.15" customHeight="1" thickTop="1">
      <c r="A86" s="28" t="s">
        <v>0</v>
      </c>
      <c r="B86" s="29" t="s">
        <v>21</v>
      </c>
      <c r="C86" s="42" t="s">
        <v>3</v>
      </c>
      <c r="D86" s="34" t="s">
        <v>1</v>
      </c>
      <c r="E86" s="47" t="s">
        <v>16</v>
      </c>
      <c r="F86" s="36" t="s">
        <v>4</v>
      </c>
      <c r="G86" s="42" t="s">
        <v>18</v>
      </c>
      <c r="H86" s="36" t="s">
        <v>5</v>
      </c>
      <c r="I86" s="47" t="s">
        <v>17</v>
      </c>
      <c r="J86" s="42" t="s">
        <v>24</v>
      </c>
      <c r="K86" s="42" t="s">
        <v>20</v>
      </c>
      <c r="L86" s="42" t="s">
        <v>41</v>
      </c>
      <c r="M86" s="30"/>
      <c r="N86" s="31" t="s">
        <v>13</v>
      </c>
      <c r="O86" s="31" t="s">
        <v>14</v>
      </c>
      <c r="P86" s="31" t="s">
        <v>15</v>
      </c>
      <c r="R86" s="1"/>
      <c r="S86" s="1"/>
    </row>
    <row r="87" spans="1:19" ht="10.5">
      <c r="A87" s="17" t="str">
        <f t="shared" ref="A87:A98" si="63">$B$3</f>
        <v>Arsen</v>
      </c>
      <c r="B87" s="7">
        <f t="shared" ref="B87:B98" si="64">$C$6</f>
        <v>40</v>
      </c>
      <c r="C87" s="44">
        <f t="shared" ref="C87:C98" si="65">5*(B87-$B$4)/($B$5-$B$4)</f>
        <v>0</v>
      </c>
      <c r="D87" s="35">
        <v>7.5</v>
      </c>
      <c r="E87" s="48">
        <v>5</v>
      </c>
      <c r="F87" s="37" t="s">
        <v>9</v>
      </c>
      <c r="G87" s="43">
        <f t="shared" ref="G87:G98" si="66">G74</f>
        <v>0</v>
      </c>
      <c r="H87" s="37" t="s">
        <v>8</v>
      </c>
      <c r="I87" s="49">
        <f t="shared" ref="I87:I98" si="67">I74</f>
        <v>0</v>
      </c>
      <c r="J87" s="44">
        <f t="shared" ref="J87:J98" si="68">E87+G87+I87</f>
        <v>5</v>
      </c>
      <c r="K87" s="44">
        <f>6-J87</f>
        <v>1</v>
      </c>
      <c r="L87" s="44">
        <v>0</v>
      </c>
      <c r="M87" s="18"/>
      <c r="N87" s="15">
        <f>C87+K87+L87</f>
        <v>1</v>
      </c>
      <c r="O87" s="15">
        <f>C87+K87+L87+1</f>
        <v>2</v>
      </c>
      <c r="P87" s="15">
        <f>C87+K87+L87+2</f>
        <v>3</v>
      </c>
    </row>
    <row r="88" spans="1:19">
      <c r="A88" s="17" t="str">
        <f t="shared" si="63"/>
        <v>Arsen</v>
      </c>
      <c r="B88" s="7">
        <f t="shared" si="64"/>
        <v>40</v>
      </c>
      <c r="C88" s="44">
        <f t="shared" si="65"/>
        <v>0</v>
      </c>
      <c r="D88" s="35">
        <v>7.5</v>
      </c>
      <c r="E88" s="49">
        <f t="shared" ref="E88:E98" si="69">E87</f>
        <v>5</v>
      </c>
      <c r="F88" s="37" t="s">
        <v>9</v>
      </c>
      <c r="G88" s="43">
        <f t="shared" si="66"/>
        <v>0</v>
      </c>
      <c r="H88" s="37" t="s">
        <v>7</v>
      </c>
      <c r="I88" s="49">
        <f t="shared" si="67"/>
        <v>1</v>
      </c>
      <c r="J88" s="44">
        <f t="shared" si="68"/>
        <v>6</v>
      </c>
      <c r="K88" s="44">
        <f t="shared" ref="K88:K93" si="70">6-J88</f>
        <v>0</v>
      </c>
      <c r="L88" s="44">
        <v>0</v>
      </c>
      <c r="M88" s="18"/>
      <c r="N88" s="15">
        <f t="shared" ref="N88:N98" si="71">C88+K88+L88</f>
        <v>0</v>
      </c>
      <c r="O88" s="15">
        <f t="shared" ref="O88:O98" si="72">C88+K88+L88+1</f>
        <v>1</v>
      </c>
      <c r="P88" s="15">
        <f t="shared" ref="P88:P98" si="73">C88+K88+L88+2</f>
        <v>2</v>
      </c>
    </row>
    <row r="89" spans="1:19">
      <c r="A89" s="17" t="str">
        <f t="shared" si="63"/>
        <v>Arsen</v>
      </c>
      <c r="B89" s="7">
        <f t="shared" si="64"/>
        <v>40</v>
      </c>
      <c r="C89" s="44">
        <f t="shared" si="65"/>
        <v>0</v>
      </c>
      <c r="D89" s="35">
        <v>7.5</v>
      </c>
      <c r="E89" s="49">
        <f t="shared" si="69"/>
        <v>5</v>
      </c>
      <c r="F89" s="37" t="s">
        <v>9</v>
      </c>
      <c r="G89" s="43">
        <f t="shared" si="66"/>
        <v>0</v>
      </c>
      <c r="H89" s="37" t="s">
        <v>6</v>
      </c>
      <c r="I89" s="49">
        <f t="shared" si="67"/>
        <v>1</v>
      </c>
      <c r="J89" s="44">
        <f t="shared" si="68"/>
        <v>6</v>
      </c>
      <c r="K89" s="44">
        <f t="shared" si="70"/>
        <v>0</v>
      </c>
      <c r="L89" s="44">
        <v>0</v>
      </c>
      <c r="M89" s="18"/>
      <c r="N89" s="15">
        <f t="shared" si="71"/>
        <v>0</v>
      </c>
      <c r="O89" s="15">
        <f t="shared" si="72"/>
        <v>1</v>
      </c>
      <c r="P89" s="15">
        <f t="shared" si="73"/>
        <v>2</v>
      </c>
    </row>
    <row r="90" spans="1:19">
      <c r="A90" s="17" t="str">
        <f t="shared" si="63"/>
        <v>Arsen</v>
      </c>
      <c r="B90" s="7">
        <f t="shared" si="64"/>
        <v>40</v>
      </c>
      <c r="C90" s="44">
        <f t="shared" si="65"/>
        <v>0</v>
      </c>
      <c r="D90" s="35">
        <v>7.5</v>
      </c>
      <c r="E90" s="49">
        <f t="shared" si="69"/>
        <v>5</v>
      </c>
      <c r="F90" s="37" t="s">
        <v>10</v>
      </c>
      <c r="G90" s="43">
        <f t="shared" si="66"/>
        <v>1</v>
      </c>
      <c r="H90" s="37" t="s">
        <v>8</v>
      </c>
      <c r="I90" s="49">
        <f t="shared" si="67"/>
        <v>0</v>
      </c>
      <c r="J90" s="44">
        <f t="shared" si="68"/>
        <v>6</v>
      </c>
      <c r="K90" s="44">
        <f t="shared" si="70"/>
        <v>0</v>
      </c>
      <c r="L90" s="44">
        <v>0</v>
      </c>
      <c r="M90" s="18"/>
      <c r="N90" s="15">
        <f t="shared" si="71"/>
        <v>0</v>
      </c>
      <c r="O90" s="15">
        <f t="shared" si="72"/>
        <v>1</v>
      </c>
      <c r="P90" s="15">
        <f t="shared" si="73"/>
        <v>2</v>
      </c>
    </row>
    <row r="91" spans="1:19">
      <c r="A91" s="17" t="str">
        <f t="shared" si="63"/>
        <v>Arsen</v>
      </c>
      <c r="B91" s="7">
        <f t="shared" si="64"/>
        <v>40</v>
      </c>
      <c r="C91" s="44">
        <f t="shared" si="65"/>
        <v>0</v>
      </c>
      <c r="D91" s="35">
        <v>7.5</v>
      </c>
      <c r="E91" s="49">
        <f t="shared" si="69"/>
        <v>5</v>
      </c>
      <c r="F91" s="37" t="s">
        <v>10</v>
      </c>
      <c r="G91" s="43">
        <f t="shared" si="66"/>
        <v>1</v>
      </c>
      <c r="H91" s="37" t="s">
        <v>7</v>
      </c>
      <c r="I91" s="49">
        <f t="shared" si="67"/>
        <v>1</v>
      </c>
      <c r="J91" s="44">
        <f t="shared" si="68"/>
        <v>7</v>
      </c>
      <c r="K91" s="44">
        <v>0</v>
      </c>
      <c r="L91" s="44">
        <v>0</v>
      </c>
      <c r="M91" s="18"/>
      <c r="N91" s="15">
        <f t="shared" si="71"/>
        <v>0</v>
      </c>
      <c r="O91" s="15">
        <f t="shared" si="72"/>
        <v>1</v>
      </c>
      <c r="P91" s="15">
        <f t="shared" si="73"/>
        <v>2</v>
      </c>
    </row>
    <row r="92" spans="1:19">
      <c r="A92" s="17" t="str">
        <f t="shared" si="63"/>
        <v>Arsen</v>
      </c>
      <c r="B92" s="7">
        <f t="shared" si="64"/>
        <v>40</v>
      </c>
      <c r="C92" s="44">
        <f t="shared" si="65"/>
        <v>0</v>
      </c>
      <c r="D92" s="35">
        <v>7.5</v>
      </c>
      <c r="E92" s="49">
        <f t="shared" si="69"/>
        <v>5</v>
      </c>
      <c r="F92" s="37" t="s">
        <v>10</v>
      </c>
      <c r="G92" s="43">
        <f t="shared" si="66"/>
        <v>1</v>
      </c>
      <c r="H92" s="37" t="s">
        <v>6</v>
      </c>
      <c r="I92" s="49">
        <f t="shared" si="67"/>
        <v>1</v>
      </c>
      <c r="J92" s="44">
        <f t="shared" si="68"/>
        <v>7</v>
      </c>
      <c r="K92" s="44">
        <v>0</v>
      </c>
      <c r="L92" s="44">
        <v>0</v>
      </c>
      <c r="M92" s="18"/>
      <c r="N92" s="15">
        <f t="shared" si="71"/>
        <v>0</v>
      </c>
      <c r="O92" s="15">
        <f t="shared" si="72"/>
        <v>1</v>
      </c>
      <c r="P92" s="15">
        <f t="shared" si="73"/>
        <v>2</v>
      </c>
    </row>
    <row r="93" spans="1:19">
      <c r="A93" s="17" t="str">
        <f t="shared" si="63"/>
        <v>Arsen</v>
      </c>
      <c r="B93" s="7">
        <f t="shared" si="64"/>
        <v>40</v>
      </c>
      <c r="C93" s="44">
        <f t="shared" si="65"/>
        <v>0</v>
      </c>
      <c r="D93" s="35">
        <v>7.5</v>
      </c>
      <c r="E93" s="49">
        <f t="shared" si="69"/>
        <v>5</v>
      </c>
      <c r="F93" s="37" t="s">
        <v>11</v>
      </c>
      <c r="G93" s="43">
        <f t="shared" si="66"/>
        <v>1</v>
      </c>
      <c r="H93" s="37" t="s">
        <v>8</v>
      </c>
      <c r="I93" s="49">
        <f t="shared" si="67"/>
        <v>0</v>
      </c>
      <c r="J93" s="44">
        <f t="shared" si="68"/>
        <v>6</v>
      </c>
      <c r="K93" s="44">
        <f t="shared" si="70"/>
        <v>0</v>
      </c>
      <c r="L93" s="44">
        <v>0</v>
      </c>
      <c r="M93" s="18"/>
      <c r="N93" s="15">
        <f t="shared" si="71"/>
        <v>0</v>
      </c>
      <c r="O93" s="15">
        <f t="shared" si="72"/>
        <v>1</v>
      </c>
      <c r="P93" s="15">
        <f t="shared" si="73"/>
        <v>2</v>
      </c>
    </row>
    <row r="94" spans="1:19">
      <c r="A94" s="17" t="str">
        <f t="shared" si="63"/>
        <v>Arsen</v>
      </c>
      <c r="B94" s="7">
        <f t="shared" si="64"/>
        <v>40</v>
      </c>
      <c r="C94" s="44">
        <f t="shared" si="65"/>
        <v>0</v>
      </c>
      <c r="D94" s="35">
        <v>7.5</v>
      </c>
      <c r="E94" s="49">
        <f t="shared" si="69"/>
        <v>5</v>
      </c>
      <c r="F94" s="37" t="s">
        <v>11</v>
      </c>
      <c r="G94" s="43">
        <f t="shared" si="66"/>
        <v>1</v>
      </c>
      <c r="H94" s="37" t="s">
        <v>7</v>
      </c>
      <c r="I94" s="49">
        <f t="shared" si="67"/>
        <v>1</v>
      </c>
      <c r="J94" s="44">
        <f t="shared" si="68"/>
        <v>7</v>
      </c>
      <c r="K94" s="44">
        <v>0</v>
      </c>
      <c r="L94" s="44">
        <v>0</v>
      </c>
      <c r="M94" s="18"/>
      <c r="N94" s="15">
        <f t="shared" si="71"/>
        <v>0</v>
      </c>
      <c r="O94" s="15">
        <f t="shared" si="72"/>
        <v>1</v>
      </c>
      <c r="P94" s="15">
        <f t="shared" si="73"/>
        <v>2</v>
      </c>
    </row>
    <row r="95" spans="1:19">
      <c r="A95" s="17" t="str">
        <f t="shared" si="63"/>
        <v>Arsen</v>
      </c>
      <c r="B95" s="7">
        <f t="shared" si="64"/>
        <v>40</v>
      </c>
      <c r="C95" s="44">
        <f t="shared" si="65"/>
        <v>0</v>
      </c>
      <c r="D95" s="35">
        <v>7.5</v>
      </c>
      <c r="E95" s="49">
        <f t="shared" si="69"/>
        <v>5</v>
      </c>
      <c r="F95" s="37" t="s">
        <v>11</v>
      </c>
      <c r="G95" s="43">
        <f t="shared" si="66"/>
        <v>1</v>
      </c>
      <c r="H95" s="37" t="s">
        <v>6</v>
      </c>
      <c r="I95" s="49">
        <f t="shared" si="67"/>
        <v>1</v>
      </c>
      <c r="J95" s="44">
        <f t="shared" si="68"/>
        <v>7</v>
      </c>
      <c r="K95" s="44">
        <v>0</v>
      </c>
      <c r="L95" s="44">
        <v>0</v>
      </c>
      <c r="M95" s="18"/>
      <c r="N95" s="15">
        <f t="shared" si="71"/>
        <v>0</v>
      </c>
      <c r="O95" s="15">
        <f t="shared" si="72"/>
        <v>1</v>
      </c>
      <c r="P95" s="15">
        <f t="shared" si="73"/>
        <v>2</v>
      </c>
    </row>
    <row r="96" spans="1:19">
      <c r="A96" s="17" t="str">
        <f t="shared" si="63"/>
        <v>Arsen</v>
      </c>
      <c r="B96" s="7">
        <f t="shared" si="64"/>
        <v>40</v>
      </c>
      <c r="C96" s="44">
        <f t="shared" si="65"/>
        <v>0</v>
      </c>
      <c r="D96" s="35">
        <v>7.5</v>
      </c>
      <c r="E96" s="49">
        <f t="shared" si="69"/>
        <v>5</v>
      </c>
      <c r="F96" s="37" t="s">
        <v>12</v>
      </c>
      <c r="G96" s="43">
        <f t="shared" si="66"/>
        <v>2</v>
      </c>
      <c r="H96" s="37" t="s">
        <v>8</v>
      </c>
      <c r="I96" s="49">
        <f t="shared" si="67"/>
        <v>0</v>
      </c>
      <c r="J96" s="44">
        <f t="shared" si="68"/>
        <v>7</v>
      </c>
      <c r="K96" s="44">
        <v>0</v>
      </c>
      <c r="L96" s="44">
        <v>0</v>
      </c>
      <c r="M96" s="18"/>
      <c r="N96" s="15">
        <f t="shared" si="71"/>
        <v>0</v>
      </c>
      <c r="O96" s="15">
        <f t="shared" si="72"/>
        <v>1</v>
      </c>
      <c r="P96" s="15">
        <f t="shared" si="73"/>
        <v>2</v>
      </c>
    </row>
    <row r="97" spans="1:16">
      <c r="A97" s="17" t="str">
        <f t="shared" si="63"/>
        <v>Arsen</v>
      </c>
      <c r="B97" s="7">
        <f t="shared" si="64"/>
        <v>40</v>
      </c>
      <c r="C97" s="44">
        <f t="shared" si="65"/>
        <v>0</v>
      </c>
      <c r="D97" s="35">
        <v>7.5</v>
      </c>
      <c r="E97" s="49">
        <f t="shared" si="69"/>
        <v>5</v>
      </c>
      <c r="F97" s="37" t="s">
        <v>12</v>
      </c>
      <c r="G97" s="43">
        <f t="shared" si="66"/>
        <v>2</v>
      </c>
      <c r="H97" s="37" t="s">
        <v>7</v>
      </c>
      <c r="I97" s="49">
        <f t="shared" si="67"/>
        <v>1</v>
      </c>
      <c r="J97" s="44">
        <f t="shared" si="68"/>
        <v>8</v>
      </c>
      <c r="K97" s="44">
        <v>0</v>
      </c>
      <c r="L97" s="44">
        <v>0</v>
      </c>
      <c r="M97" s="18"/>
      <c r="N97" s="15">
        <f t="shared" si="71"/>
        <v>0</v>
      </c>
      <c r="O97" s="15">
        <f t="shared" si="72"/>
        <v>1</v>
      </c>
      <c r="P97" s="15">
        <f t="shared" si="73"/>
        <v>2</v>
      </c>
    </row>
    <row r="98" spans="1:16">
      <c r="A98" s="17" t="str">
        <f t="shared" si="63"/>
        <v>Arsen</v>
      </c>
      <c r="B98" s="7">
        <f t="shared" si="64"/>
        <v>40</v>
      </c>
      <c r="C98" s="44">
        <f t="shared" si="65"/>
        <v>0</v>
      </c>
      <c r="D98" s="35">
        <v>7.5</v>
      </c>
      <c r="E98" s="49">
        <f t="shared" si="69"/>
        <v>5</v>
      </c>
      <c r="F98" s="37" t="s">
        <v>12</v>
      </c>
      <c r="G98" s="43">
        <f t="shared" si="66"/>
        <v>2</v>
      </c>
      <c r="H98" s="37" t="s">
        <v>6</v>
      </c>
      <c r="I98" s="49">
        <f t="shared" si="67"/>
        <v>1</v>
      </c>
      <c r="J98" s="44">
        <f t="shared" si="68"/>
        <v>8</v>
      </c>
      <c r="K98" s="44">
        <v>0</v>
      </c>
      <c r="L98" s="44">
        <v>0</v>
      </c>
      <c r="M98" s="18"/>
      <c r="N98" s="15">
        <f t="shared" si="71"/>
        <v>0</v>
      </c>
      <c r="O98" s="15">
        <f t="shared" si="72"/>
        <v>1</v>
      </c>
      <c r="P98" s="15">
        <f t="shared" si="73"/>
        <v>2</v>
      </c>
    </row>
    <row r="99" spans="1:16" ht="10.5">
      <c r="A99" s="56" t="s">
        <v>42</v>
      </c>
    </row>
  </sheetData>
  <sheetProtection algorithmName="SHA-512" hashValue="aSddRtQYI1YtWgnEnuCz0btb6HsNhybDtNd3JH51BnmT41aqMw3kVk3YDYnkASngEHESJumVuUiGh/0pawtoXg==" saltValue="7iaFHy9lEdTiHdoIp86b+Q==" spinCount="100000" sheet="1" objects="1" scenarios="1"/>
  <phoneticPr fontId="1" type="noConversion"/>
  <conditionalFormatting sqref="N9:P20 N22:P33 N35:P46 N48:P59 N61:P72 N74:P85 N87:P98">
    <cfRule type="cellIs" dxfId="25" priority="1" stopIfTrue="1" operator="greaterThanOrEqual">
      <formula>3</formula>
    </cfRule>
    <cfRule type="cellIs" dxfId="24" priority="2" stopIfTrue="1" operator="lessThan">
      <formula>3</formula>
    </cfRule>
  </conditionalFormatting>
  <dataValidations count="1">
    <dataValidation type="decimal" allowBlank="1" showInputMessage="1" showErrorMessage="1" error="Es können nur Werte zwischen Prüf- und Sanierungswert eingegeben werden." sqref="C6">
      <formula1>40</formula1>
      <formula2>80</formula2>
    </dataValidation>
  </dataValidations>
  <printOptions horizontalCentered="1" verticalCentered="1"/>
  <pageMargins left="0.78740157480314965" right="0.78740157480314965" top="0.19685039370078741" bottom="0.19685039370078741" header="0" footer="0.51181102362204722"/>
  <pageSetup paperSize="9" scale="6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tabColor indexed="43"/>
    <pageSetUpPr fitToPage="1"/>
  </sheetPr>
  <dimension ref="A1:AX99"/>
  <sheetViews>
    <sheetView workbookViewId="0">
      <pane xSplit="16" ySplit="8" topLeftCell="Q9" activePane="bottomRight" state="frozen"/>
      <selection pane="topRight" activeCell="P1" sqref="P1"/>
      <selection pane="bottomLeft" activeCell="A6" sqref="A6"/>
      <selection pane="bottomRight" activeCell="G3" sqref="G3"/>
    </sheetView>
  </sheetViews>
  <sheetFormatPr baseColWidth="10" defaultColWidth="11.453125" defaultRowHeight="10"/>
  <cols>
    <col min="1" max="1" width="18.1796875" style="1" customWidth="1"/>
    <col min="2" max="2" width="7.7265625" style="16" customWidth="1"/>
    <col min="3" max="3" width="7.453125" style="45" customWidth="1"/>
    <col min="4" max="4" width="5.7265625" style="2" customWidth="1"/>
    <col min="5" max="5" width="7.453125" style="45" customWidth="1"/>
    <col min="6" max="6" width="8.1796875" style="10" customWidth="1"/>
    <col min="7" max="7" width="8.54296875" style="45" customWidth="1"/>
    <col min="8" max="8" width="8.54296875" style="12" customWidth="1"/>
    <col min="9" max="9" width="8.453125" style="53" customWidth="1"/>
    <col min="10" max="10" width="8.81640625" style="53" customWidth="1"/>
    <col min="11" max="12" width="9.81640625" style="53" customWidth="1"/>
    <col min="13" max="13" width="2.7265625" style="1" customWidth="1"/>
    <col min="14" max="14" width="10.81640625" style="13" customWidth="1"/>
    <col min="15" max="15" width="10" style="13" customWidth="1"/>
    <col min="16" max="16" width="10" style="14" customWidth="1"/>
    <col min="17" max="16384" width="11.453125" style="1"/>
  </cols>
  <sheetData>
    <row r="1" spans="1:50" s="57" customFormat="1" ht="25">
      <c r="A1" s="62" t="s">
        <v>43</v>
      </c>
      <c r="B1" s="63"/>
      <c r="C1" s="64"/>
      <c r="D1" s="65"/>
      <c r="E1" s="64"/>
      <c r="F1" s="62"/>
      <c r="G1" s="64"/>
      <c r="H1" s="66"/>
      <c r="I1" s="67"/>
      <c r="J1" s="67"/>
      <c r="K1" s="67"/>
      <c r="L1" s="62"/>
      <c r="M1" s="68"/>
      <c r="N1" s="68"/>
      <c r="O1" s="69"/>
      <c r="P1" s="62"/>
      <c r="Q1" s="58"/>
      <c r="R1" s="59"/>
      <c r="S1" s="59"/>
      <c r="T1" s="60"/>
      <c r="V1" s="58"/>
      <c r="W1" s="59"/>
      <c r="X1" s="59"/>
      <c r="Y1" s="60"/>
      <c r="AA1" s="58"/>
      <c r="AB1" s="59"/>
      <c r="AC1" s="59"/>
      <c r="AD1" s="60"/>
      <c r="AF1" s="58"/>
      <c r="AG1" s="59"/>
      <c r="AH1" s="59"/>
      <c r="AI1" s="60"/>
      <c r="AK1" s="58"/>
      <c r="AL1" s="59"/>
      <c r="AM1" s="59"/>
      <c r="AN1" s="60"/>
      <c r="AP1" s="58"/>
      <c r="AQ1" s="59"/>
      <c r="AR1" s="59"/>
      <c r="AS1" s="60"/>
      <c r="AU1" s="58"/>
      <c r="AV1" s="59"/>
      <c r="AW1" s="59"/>
      <c r="AX1" s="60"/>
    </row>
    <row r="2" spans="1:50" s="61" customFormat="1" ht="20">
      <c r="A2" s="70" t="s">
        <v>44</v>
      </c>
      <c r="B2" s="71"/>
      <c r="C2" s="70"/>
      <c r="D2" s="72"/>
      <c r="E2" s="70"/>
      <c r="F2" s="70"/>
      <c r="G2" s="70"/>
      <c r="H2" s="70"/>
      <c r="I2" s="73"/>
      <c r="J2" s="73"/>
      <c r="K2" s="74"/>
      <c r="L2" s="75"/>
      <c r="M2" s="72"/>
      <c r="N2" s="72"/>
      <c r="O2" s="70"/>
      <c r="P2" s="70"/>
    </row>
    <row r="3" spans="1:50" ht="10.5">
      <c r="A3" s="8" t="s">
        <v>0</v>
      </c>
      <c r="B3" s="54" t="s">
        <v>34</v>
      </c>
      <c r="C3" s="40"/>
      <c r="D3" s="26"/>
      <c r="E3" s="40"/>
      <c r="F3" s="8"/>
      <c r="G3" s="26"/>
      <c r="H3" s="22"/>
      <c r="I3" s="51"/>
      <c r="J3" s="51"/>
      <c r="K3" s="51"/>
      <c r="L3" s="51"/>
      <c r="M3" s="8"/>
      <c r="N3" s="22"/>
      <c r="O3" s="21" t="s">
        <v>40</v>
      </c>
      <c r="P3" s="5"/>
    </row>
    <row r="4" spans="1:50" ht="10.5">
      <c r="A4" s="8" t="s">
        <v>22</v>
      </c>
      <c r="B4" s="33">
        <v>200</v>
      </c>
      <c r="C4" s="40"/>
      <c r="D4" s="26"/>
      <c r="E4" s="40"/>
      <c r="F4" s="8"/>
      <c r="G4" s="2"/>
      <c r="H4" s="22"/>
      <c r="I4" s="51"/>
      <c r="J4" s="51"/>
      <c r="K4" s="51"/>
      <c r="L4" s="51"/>
      <c r="M4" s="8"/>
      <c r="N4" s="22"/>
      <c r="O4" s="21" t="s">
        <v>38</v>
      </c>
      <c r="P4" s="4"/>
    </row>
    <row r="5" spans="1:50" ht="10.5">
      <c r="A5" s="8" t="s">
        <v>23</v>
      </c>
      <c r="B5" s="33">
        <v>1000</v>
      </c>
      <c r="C5" s="40"/>
      <c r="D5" s="26"/>
      <c r="E5" s="40"/>
      <c r="F5" s="8"/>
      <c r="G5" s="2"/>
      <c r="H5" s="22"/>
      <c r="I5" s="51"/>
      <c r="J5" s="51"/>
      <c r="K5" s="51"/>
      <c r="L5" s="51"/>
      <c r="M5" s="8"/>
      <c r="N5" s="27"/>
      <c r="O5" s="21" t="s">
        <v>39</v>
      </c>
      <c r="P5" s="3"/>
    </row>
    <row r="6" spans="1:50" ht="15.5">
      <c r="A6" s="38" t="s">
        <v>26</v>
      </c>
      <c r="B6" s="39"/>
      <c r="C6" s="55">
        <v>200</v>
      </c>
      <c r="D6" s="32"/>
      <c r="E6" s="46"/>
      <c r="F6" s="32"/>
      <c r="G6" s="46"/>
      <c r="H6" s="32"/>
      <c r="I6" s="46"/>
      <c r="J6" s="46"/>
      <c r="K6" s="46"/>
      <c r="L6" s="46"/>
      <c r="M6" s="8"/>
      <c r="N6" s="27"/>
      <c r="O6" s="21"/>
      <c r="P6" s="26"/>
    </row>
    <row r="7" spans="1:50" ht="20.25" customHeight="1" thickBot="1">
      <c r="A7" s="20"/>
      <c r="B7" s="25" t="s">
        <v>2</v>
      </c>
      <c r="C7" s="41"/>
      <c r="D7" s="23"/>
      <c r="E7" s="41"/>
      <c r="F7" s="20"/>
      <c r="G7" s="41"/>
      <c r="H7" s="19"/>
      <c r="I7" s="52"/>
      <c r="J7" s="51"/>
      <c r="K7" s="51"/>
      <c r="L7" s="51"/>
      <c r="M7" s="20"/>
      <c r="N7" s="24" t="s">
        <v>19</v>
      </c>
      <c r="O7" s="20"/>
      <c r="P7" s="20"/>
    </row>
    <row r="8" spans="1:50" ht="45" customHeight="1" thickTop="1">
      <c r="A8" s="28" t="s">
        <v>0</v>
      </c>
      <c r="B8" s="29" t="s">
        <v>21</v>
      </c>
      <c r="C8" s="42" t="s">
        <v>3</v>
      </c>
      <c r="D8" s="34" t="s">
        <v>1</v>
      </c>
      <c r="E8" s="47" t="s">
        <v>16</v>
      </c>
      <c r="F8" s="36" t="s">
        <v>4</v>
      </c>
      <c r="G8" s="42" t="s">
        <v>18</v>
      </c>
      <c r="H8" s="36" t="s">
        <v>5</v>
      </c>
      <c r="I8" s="47" t="s">
        <v>17</v>
      </c>
      <c r="J8" s="42" t="s">
        <v>24</v>
      </c>
      <c r="K8" s="42" t="s">
        <v>20</v>
      </c>
      <c r="L8" s="42" t="s">
        <v>41</v>
      </c>
      <c r="M8" s="30"/>
      <c r="N8" s="31" t="s">
        <v>13</v>
      </c>
      <c r="O8" s="31" t="s">
        <v>14</v>
      </c>
      <c r="P8" s="31" t="s">
        <v>15</v>
      </c>
    </row>
    <row r="9" spans="1:50" ht="10.5">
      <c r="A9" s="17" t="str">
        <f t="shared" ref="A9:A20" si="0">$B$3</f>
        <v>Blei</v>
      </c>
      <c r="B9" s="7">
        <f t="shared" ref="B9:B20" si="1">$C$6</f>
        <v>200</v>
      </c>
      <c r="C9" s="43">
        <f t="shared" ref="C9:C20" si="2">5*(B9-$B$4)/($B$5-$B$4)</f>
        <v>0</v>
      </c>
      <c r="D9" s="35">
        <v>4.5</v>
      </c>
      <c r="E9" s="48">
        <v>5</v>
      </c>
      <c r="F9" s="37" t="s">
        <v>9</v>
      </c>
      <c r="G9" s="50">
        <v>0</v>
      </c>
      <c r="H9" s="37" t="s">
        <v>8</v>
      </c>
      <c r="I9" s="48">
        <v>0</v>
      </c>
      <c r="J9" s="44">
        <f t="shared" ref="J9:J20" si="3">E9+G9+I9</f>
        <v>5</v>
      </c>
      <c r="K9" s="44">
        <f>6-J9</f>
        <v>1</v>
      </c>
      <c r="L9" s="44">
        <v>0</v>
      </c>
      <c r="M9" s="18"/>
      <c r="N9" s="15">
        <f>C9+K9+L9</f>
        <v>1</v>
      </c>
      <c r="O9" s="15">
        <f>C9+K9+L9+1</f>
        <v>2</v>
      </c>
      <c r="P9" s="15">
        <f>C9+K9+L9+2</f>
        <v>3</v>
      </c>
      <c r="Q9" s="2"/>
      <c r="R9" s="2"/>
    </row>
    <row r="10" spans="1:50" ht="10.5">
      <c r="A10" s="17" t="str">
        <f t="shared" si="0"/>
        <v>Blei</v>
      </c>
      <c r="B10" s="7">
        <f t="shared" si="1"/>
        <v>200</v>
      </c>
      <c r="C10" s="43">
        <f t="shared" si="2"/>
        <v>0</v>
      </c>
      <c r="D10" s="35">
        <v>4.5</v>
      </c>
      <c r="E10" s="49">
        <f t="shared" ref="E10:E20" si="4">E9</f>
        <v>5</v>
      </c>
      <c r="F10" s="37" t="s">
        <v>9</v>
      </c>
      <c r="G10" s="43">
        <f>G9</f>
        <v>0</v>
      </c>
      <c r="H10" s="37" t="s">
        <v>7</v>
      </c>
      <c r="I10" s="48">
        <v>1</v>
      </c>
      <c r="J10" s="44">
        <f t="shared" si="3"/>
        <v>6</v>
      </c>
      <c r="K10" s="44">
        <f>6-J10</f>
        <v>0</v>
      </c>
      <c r="L10" s="44">
        <v>0</v>
      </c>
      <c r="M10" s="18"/>
      <c r="N10" s="15">
        <f t="shared" ref="N10:N20" si="5">C10+K10+L10</f>
        <v>0</v>
      </c>
      <c r="O10" s="15">
        <f t="shared" ref="O10:O20" si="6">C10+K10+L10+1</f>
        <v>1</v>
      </c>
      <c r="P10" s="15">
        <f t="shared" ref="P10:P20" si="7">C10+K10+L10+2</f>
        <v>2</v>
      </c>
    </row>
    <row r="11" spans="1:50" ht="10.5">
      <c r="A11" s="17" t="str">
        <f t="shared" si="0"/>
        <v>Blei</v>
      </c>
      <c r="B11" s="7">
        <f t="shared" si="1"/>
        <v>200</v>
      </c>
      <c r="C11" s="43">
        <f t="shared" si="2"/>
        <v>0</v>
      </c>
      <c r="D11" s="35">
        <v>4.5</v>
      </c>
      <c r="E11" s="49">
        <f t="shared" si="4"/>
        <v>5</v>
      </c>
      <c r="F11" s="37" t="s">
        <v>9</v>
      </c>
      <c r="G11" s="43">
        <f>G9</f>
        <v>0</v>
      </c>
      <c r="H11" s="37" t="s">
        <v>6</v>
      </c>
      <c r="I11" s="48">
        <v>1</v>
      </c>
      <c r="J11" s="44">
        <f t="shared" si="3"/>
        <v>6</v>
      </c>
      <c r="K11" s="44">
        <f>6-J11</f>
        <v>0</v>
      </c>
      <c r="L11" s="44">
        <v>0</v>
      </c>
      <c r="M11" s="18"/>
      <c r="N11" s="15">
        <f t="shared" si="5"/>
        <v>0</v>
      </c>
      <c r="O11" s="15">
        <f t="shared" si="6"/>
        <v>1</v>
      </c>
      <c r="P11" s="15">
        <f t="shared" si="7"/>
        <v>2</v>
      </c>
    </row>
    <row r="12" spans="1:50" ht="10.5">
      <c r="A12" s="17" t="str">
        <f t="shared" si="0"/>
        <v>Blei</v>
      </c>
      <c r="B12" s="7">
        <f t="shared" si="1"/>
        <v>200</v>
      </c>
      <c r="C12" s="43">
        <f t="shared" si="2"/>
        <v>0</v>
      </c>
      <c r="D12" s="35">
        <v>4.5</v>
      </c>
      <c r="E12" s="49">
        <f t="shared" si="4"/>
        <v>5</v>
      </c>
      <c r="F12" s="37" t="s">
        <v>10</v>
      </c>
      <c r="G12" s="50">
        <v>1</v>
      </c>
      <c r="H12" s="37" t="s">
        <v>8</v>
      </c>
      <c r="I12" s="49">
        <f>$I$9</f>
        <v>0</v>
      </c>
      <c r="J12" s="44">
        <f t="shared" si="3"/>
        <v>6</v>
      </c>
      <c r="K12" s="44">
        <f>6-J12</f>
        <v>0</v>
      </c>
      <c r="L12" s="44">
        <v>0</v>
      </c>
      <c r="M12" s="18"/>
      <c r="N12" s="15">
        <f t="shared" si="5"/>
        <v>0</v>
      </c>
      <c r="O12" s="15">
        <f t="shared" si="6"/>
        <v>1</v>
      </c>
      <c r="P12" s="15">
        <f t="shared" si="7"/>
        <v>2</v>
      </c>
    </row>
    <row r="13" spans="1:50">
      <c r="A13" s="17" t="str">
        <f t="shared" si="0"/>
        <v>Blei</v>
      </c>
      <c r="B13" s="7">
        <f t="shared" si="1"/>
        <v>200</v>
      </c>
      <c r="C13" s="43">
        <f t="shared" si="2"/>
        <v>0</v>
      </c>
      <c r="D13" s="35">
        <v>4.5</v>
      </c>
      <c r="E13" s="49">
        <f t="shared" si="4"/>
        <v>5</v>
      </c>
      <c r="F13" s="37" t="s">
        <v>10</v>
      </c>
      <c r="G13" s="43">
        <f>G12</f>
        <v>1</v>
      </c>
      <c r="H13" s="37" t="s">
        <v>7</v>
      </c>
      <c r="I13" s="49">
        <f>$I$10</f>
        <v>1</v>
      </c>
      <c r="J13" s="44">
        <f t="shared" si="3"/>
        <v>7</v>
      </c>
      <c r="K13" s="44">
        <v>0</v>
      </c>
      <c r="L13" s="44">
        <v>0</v>
      </c>
      <c r="M13" s="18"/>
      <c r="N13" s="15">
        <f t="shared" si="5"/>
        <v>0</v>
      </c>
      <c r="O13" s="15">
        <f t="shared" si="6"/>
        <v>1</v>
      </c>
      <c r="P13" s="15">
        <f t="shared" si="7"/>
        <v>2</v>
      </c>
    </row>
    <row r="14" spans="1:50">
      <c r="A14" s="17" t="str">
        <f t="shared" si="0"/>
        <v>Blei</v>
      </c>
      <c r="B14" s="7">
        <f t="shared" si="1"/>
        <v>200</v>
      </c>
      <c r="C14" s="43">
        <f t="shared" si="2"/>
        <v>0</v>
      </c>
      <c r="D14" s="35">
        <v>4.5</v>
      </c>
      <c r="E14" s="49">
        <f t="shared" si="4"/>
        <v>5</v>
      </c>
      <c r="F14" s="37" t="s">
        <v>10</v>
      </c>
      <c r="G14" s="43">
        <f>G12</f>
        <v>1</v>
      </c>
      <c r="H14" s="37" t="s">
        <v>6</v>
      </c>
      <c r="I14" s="49">
        <f>$I$11</f>
        <v>1</v>
      </c>
      <c r="J14" s="44">
        <f t="shared" si="3"/>
        <v>7</v>
      </c>
      <c r="K14" s="44">
        <v>0</v>
      </c>
      <c r="L14" s="44">
        <v>0</v>
      </c>
      <c r="M14" s="18"/>
      <c r="N14" s="15">
        <f t="shared" si="5"/>
        <v>0</v>
      </c>
      <c r="O14" s="15">
        <f t="shared" si="6"/>
        <v>1</v>
      </c>
      <c r="P14" s="15">
        <f t="shared" si="7"/>
        <v>2</v>
      </c>
    </row>
    <row r="15" spans="1:50" ht="10.5">
      <c r="A15" s="17" t="str">
        <f t="shared" si="0"/>
        <v>Blei</v>
      </c>
      <c r="B15" s="7">
        <f t="shared" si="1"/>
        <v>200</v>
      </c>
      <c r="C15" s="43">
        <f t="shared" si="2"/>
        <v>0</v>
      </c>
      <c r="D15" s="35">
        <v>4.5</v>
      </c>
      <c r="E15" s="49">
        <f t="shared" si="4"/>
        <v>5</v>
      </c>
      <c r="F15" s="37" t="s">
        <v>11</v>
      </c>
      <c r="G15" s="50">
        <v>1</v>
      </c>
      <c r="H15" s="37" t="s">
        <v>8</v>
      </c>
      <c r="I15" s="49">
        <f>$I$9</f>
        <v>0</v>
      </c>
      <c r="J15" s="44">
        <f t="shared" si="3"/>
        <v>6</v>
      </c>
      <c r="K15" s="44">
        <f>6-J15</f>
        <v>0</v>
      </c>
      <c r="L15" s="44">
        <v>0</v>
      </c>
      <c r="M15" s="18"/>
      <c r="N15" s="15">
        <f t="shared" si="5"/>
        <v>0</v>
      </c>
      <c r="O15" s="15">
        <f t="shared" si="6"/>
        <v>1</v>
      </c>
      <c r="P15" s="15">
        <f t="shared" si="7"/>
        <v>2</v>
      </c>
    </row>
    <row r="16" spans="1:50">
      <c r="A16" s="17" t="str">
        <f t="shared" si="0"/>
        <v>Blei</v>
      </c>
      <c r="B16" s="7">
        <f t="shared" si="1"/>
        <v>200</v>
      </c>
      <c r="C16" s="43">
        <f t="shared" si="2"/>
        <v>0</v>
      </c>
      <c r="D16" s="35">
        <v>4.5</v>
      </c>
      <c r="E16" s="49">
        <f t="shared" si="4"/>
        <v>5</v>
      </c>
      <c r="F16" s="37" t="s">
        <v>11</v>
      </c>
      <c r="G16" s="43">
        <f>G15</f>
        <v>1</v>
      </c>
      <c r="H16" s="37" t="s">
        <v>7</v>
      </c>
      <c r="I16" s="49">
        <f>$I$10</f>
        <v>1</v>
      </c>
      <c r="J16" s="44">
        <f t="shared" si="3"/>
        <v>7</v>
      </c>
      <c r="K16" s="44">
        <v>0</v>
      </c>
      <c r="L16" s="44">
        <v>0</v>
      </c>
      <c r="M16" s="18"/>
      <c r="N16" s="15">
        <f t="shared" si="5"/>
        <v>0</v>
      </c>
      <c r="O16" s="15">
        <f t="shared" si="6"/>
        <v>1</v>
      </c>
      <c r="P16" s="15">
        <f t="shared" si="7"/>
        <v>2</v>
      </c>
    </row>
    <row r="17" spans="1:16">
      <c r="A17" s="17" t="str">
        <f t="shared" si="0"/>
        <v>Blei</v>
      </c>
      <c r="B17" s="7">
        <f t="shared" si="1"/>
        <v>200</v>
      </c>
      <c r="C17" s="43">
        <f t="shared" si="2"/>
        <v>0</v>
      </c>
      <c r="D17" s="35">
        <v>4.5</v>
      </c>
      <c r="E17" s="49">
        <f t="shared" si="4"/>
        <v>5</v>
      </c>
      <c r="F17" s="37" t="s">
        <v>11</v>
      </c>
      <c r="G17" s="43">
        <f>G15</f>
        <v>1</v>
      </c>
      <c r="H17" s="37" t="s">
        <v>6</v>
      </c>
      <c r="I17" s="49">
        <f>$I$11</f>
        <v>1</v>
      </c>
      <c r="J17" s="44">
        <f t="shared" si="3"/>
        <v>7</v>
      </c>
      <c r="K17" s="44">
        <v>0</v>
      </c>
      <c r="L17" s="44">
        <v>0</v>
      </c>
      <c r="M17" s="18"/>
      <c r="N17" s="15">
        <f t="shared" si="5"/>
        <v>0</v>
      </c>
      <c r="O17" s="15">
        <f t="shared" si="6"/>
        <v>1</v>
      </c>
      <c r="P17" s="15">
        <f t="shared" si="7"/>
        <v>2</v>
      </c>
    </row>
    <row r="18" spans="1:16" ht="10.5">
      <c r="A18" s="17" t="str">
        <f t="shared" si="0"/>
        <v>Blei</v>
      </c>
      <c r="B18" s="7">
        <f t="shared" si="1"/>
        <v>200</v>
      </c>
      <c r="C18" s="43">
        <f t="shared" si="2"/>
        <v>0</v>
      </c>
      <c r="D18" s="35">
        <v>4.5</v>
      </c>
      <c r="E18" s="49">
        <f t="shared" si="4"/>
        <v>5</v>
      </c>
      <c r="F18" s="37" t="s">
        <v>12</v>
      </c>
      <c r="G18" s="50">
        <v>2</v>
      </c>
      <c r="H18" s="37" t="s">
        <v>8</v>
      </c>
      <c r="I18" s="49">
        <f>$I$9</f>
        <v>0</v>
      </c>
      <c r="J18" s="44">
        <f t="shared" si="3"/>
        <v>7</v>
      </c>
      <c r="K18" s="44">
        <v>0</v>
      </c>
      <c r="L18" s="44">
        <v>0</v>
      </c>
      <c r="M18" s="18"/>
      <c r="N18" s="15">
        <f t="shared" si="5"/>
        <v>0</v>
      </c>
      <c r="O18" s="15">
        <f t="shared" si="6"/>
        <v>1</v>
      </c>
      <c r="P18" s="15">
        <f t="shared" si="7"/>
        <v>2</v>
      </c>
    </row>
    <row r="19" spans="1:16">
      <c r="A19" s="17" t="str">
        <f t="shared" si="0"/>
        <v>Blei</v>
      </c>
      <c r="B19" s="7">
        <f t="shared" si="1"/>
        <v>200</v>
      </c>
      <c r="C19" s="43">
        <f t="shared" si="2"/>
        <v>0</v>
      </c>
      <c r="D19" s="35">
        <v>4.5</v>
      </c>
      <c r="E19" s="49">
        <f t="shared" si="4"/>
        <v>5</v>
      </c>
      <c r="F19" s="37" t="s">
        <v>12</v>
      </c>
      <c r="G19" s="43">
        <f>G18</f>
        <v>2</v>
      </c>
      <c r="H19" s="37" t="s">
        <v>7</v>
      </c>
      <c r="I19" s="49">
        <f>$I$10</f>
        <v>1</v>
      </c>
      <c r="J19" s="44">
        <f t="shared" si="3"/>
        <v>8</v>
      </c>
      <c r="K19" s="44">
        <v>0</v>
      </c>
      <c r="L19" s="44">
        <v>0</v>
      </c>
      <c r="M19" s="18"/>
      <c r="N19" s="15">
        <f t="shared" si="5"/>
        <v>0</v>
      </c>
      <c r="O19" s="15">
        <f t="shared" si="6"/>
        <v>1</v>
      </c>
      <c r="P19" s="15">
        <f t="shared" si="7"/>
        <v>2</v>
      </c>
    </row>
    <row r="20" spans="1:16" ht="10.5" thickBot="1">
      <c r="A20" s="17" t="str">
        <f t="shared" si="0"/>
        <v>Blei</v>
      </c>
      <c r="B20" s="7">
        <f t="shared" si="1"/>
        <v>200</v>
      </c>
      <c r="C20" s="43">
        <f t="shared" si="2"/>
        <v>0</v>
      </c>
      <c r="D20" s="35">
        <v>4.5</v>
      </c>
      <c r="E20" s="49">
        <f t="shared" si="4"/>
        <v>5</v>
      </c>
      <c r="F20" s="37" t="s">
        <v>12</v>
      </c>
      <c r="G20" s="43">
        <f>G18</f>
        <v>2</v>
      </c>
      <c r="H20" s="37" t="s">
        <v>6</v>
      </c>
      <c r="I20" s="49">
        <f>$I$11</f>
        <v>1</v>
      </c>
      <c r="J20" s="44">
        <f t="shared" si="3"/>
        <v>8</v>
      </c>
      <c r="K20" s="44">
        <v>0</v>
      </c>
      <c r="L20" s="44">
        <v>0</v>
      </c>
      <c r="M20" s="18"/>
      <c r="N20" s="15">
        <f t="shared" si="5"/>
        <v>0</v>
      </c>
      <c r="O20" s="15">
        <f t="shared" si="6"/>
        <v>1</v>
      </c>
      <c r="P20" s="15">
        <f t="shared" si="7"/>
        <v>2</v>
      </c>
    </row>
    <row r="21" spans="1:16" ht="35.15" customHeight="1" thickTop="1">
      <c r="A21" s="28" t="s">
        <v>0</v>
      </c>
      <c r="B21" s="29" t="s">
        <v>21</v>
      </c>
      <c r="C21" s="42" t="s">
        <v>3</v>
      </c>
      <c r="D21" s="34" t="s">
        <v>1</v>
      </c>
      <c r="E21" s="47" t="s">
        <v>16</v>
      </c>
      <c r="F21" s="36" t="s">
        <v>4</v>
      </c>
      <c r="G21" s="42" t="s">
        <v>18</v>
      </c>
      <c r="H21" s="36" t="s">
        <v>5</v>
      </c>
      <c r="I21" s="47" t="s">
        <v>17</v>
      </c>
      <c r="J21" s="42" t="s">
        <v>24</v>
      </c>
      <c r="K21" s="42" t="s">
        <v>20</v>
      </c>
      <c r="L21" s="42" t="s">
        <v>41</v>
      </c>
      <c r="M21" s="30"/>
      <c r="N21" s="31" t="s">
        <v>13</v>
      </c>
      <c r="O21" s="31" t="s">
        <v>14</v>
      </c>
      <c r="P21" s="31" t="s">
        <v>15</v>
      </c>
    </row>
    <row r="22" spans="1:16" ht="10.5">
      <c r="A22" s="17" t="str">
        <f t="shared" ref="A22:A33" si="8">$B$3</f>
        <v>Blei</v>
      </c>
      <c r="B22" s="7">
        <f t="shared" ref="B22:B33" si="9">$C$6</f>
        <v>200</v>
      </c>
      <c r="C22" s="44">
        <f t="shared" ref="C22:C33" si="10">5*(B22-$B$4)/($B$5-$B$4)</f>
        <v>0</v>
      </c>
      <c r="D22" s="35">
        <v>5</v>
      </c>
      <c r="E22" s="48">
        <v>5</v>
      </c>
      <c r="F22" s="37" t="s">
        <v>9</v>
      </c>
      <c r="G22" s="43">
        <f t="shared" ref="G22:G33" si="11">G9</f>
        <v>0</v>
      </c>
      <c r="H22" s="37" t="s">
        <v>8</v>
      </c>
      <c r="I22" s="49">
        <f t="shared" ref="I22:I33" si="12">I9</f>
        <v>0</v>
      </c>
      <c r="J22" s="44">
        <f t="shared" ref="J22:J33" si="13">E22+G22+I22</f>
        <v>5</v>
      </c>
      <c r="K22" s="44">
        <f>6-J22</f>
        <v>1</v>
      </c>
      <c r="L22" s="44">
        <v>0</v>
      </c>
      <c r="M22" s="18"/>
      <c r="N22" s="15">
        <f>C22+K22+L22</f>
        <v>1</v>
      </c>
      <c r="O22" s="15">
        <f>C22+K22+L22+1</f>
        <v>2</v>
      </c>
      <c r="P22" s="15">
        <f>C22+K22+L22+2</f>
        <v>3</v>
      </c>
    </row>
    <row r="23" spans="1:16">
      <c r="A23" s="17" t="str">
        <f t="shared" si="8"/>
        <v>Blei</v>
      </c>
      <c r="B23" s="7">
        <f t="shared" si="9"/>
        <v>200</v>
      </c>
      <c r="C23" s="44">
        <f t="shared" si="10"/>
        <v>0</v>
      </c>
      <c r="D23" s="35">
        <v>5</v>
      </c>
      <c r="E23" s="49">
        <f t="shared" ref="E23:E33" si="14">E22</f>
        <v>5</v>
      </c>
      <c r="F23" s="37" t="s">
        <v>9</v>
      </c>
      <c r="G23" s="43">
        <f t="shared" si="11"/>
        <v>0</v>
      </c>
      <c r="H23" s="37" t="s">
        <v>7</v>
      </c>
      <c r="I23" s="49">
        <f t="shared" si="12"/>
        <v>1</v>
      </c>
      <c r="J23" s="44">
        <f t="shared" si="13"/>
        <v>6</v>
      </c>
      <c r="K23" s="44">
        <f>6-J23</f>
        <v>0</v>
      </c>
      <c r="L23" s="44">
        <v>0</v>
      </c>
      <c r="M23" s="18"/>
      <c r="N23" s="15">
        <f t="shared" ref="N23:N33" si="15">C23+K23+L23</f>
        <v>0</v>
      </c>
      <c r="O23" s="15">
        <f t="shared" ref="O23:O33" si="16">C23+K23+L23+1</f>
        <v>1</v>
      </c>
      <c r="P23" s="15">
        <f t="shared" ref="P23:P33" si="17">C23+K23+L23+2</f>
        <v>2</v>
      </c>
    </row>
    <row r="24" spans="1:16">
      <c r="A24" s="17" t="str">
        <f t="shared" si="8"/>
        <v>Blei</v>
      </c>
      <c r="B24" s="7">
        <f t="shared" si="9"/>
        <v>200</v>
      </c>
      <c r="C24" s="44">
        <f t="shared" si="10"/>
        <v>0</v>
      </c>
      <c r="D24" s="35">
        <v>5</v>
      </c>
      <c r="E24" s="49">
        <f t="shared" si="14"/>
        <v>5</v>
      </c>
      <c r="F24" s="37" t="s">
        <v>9</v>
      </c>
      <c r="G24" s="43">
        <f t="shared" si="11"/>
        <v>0</v>
      </c>
      <c r="H24" s="37" t="s">
        <v>6</v>
      </c>
      <c r="I24" s="49">
        <f t="shared" si="12"/>
        <v>1</v>
      </c>
      <c r="J24" s="44">
        <f t="shared" si="13"/>
        <v>6</v>
      </c>
      <c r="K24" s="44">
        <f>6-J24</f>
        <v>0</v>
      </c>
      <c r="L24" s="44">
        <v>0</v>
      </c>
      <c r="M24" s="18"/>
      <c r="N24" s="15">
        <f t="shared" si="15"/>
        <v>0</v>
      </c>
      <c r="O24" s="15">
        <f t="shared" si="16"/>
        <v>1</v>
      </c>
      <c r="P24" s="15">
        <f t="shared" si="17"/>
        <v>2</v>
      </c>
    </row>
    <row r="25" spans="1:16">
      <c r="A25" s="17" t="str">
        <f t="shared" si="8"/>
        <v>Blei</v>
      </c>
      <c r="B25" s="7">
        <f t="shared" si="9"/>
        <v>200</v>
      </c>
      <c r="C25" s="44">
        <f t="shared" si="10"/>
        <v>0</v>
      </c>
      <c r="D25" s="35">
        <v>5</v>
      </c>
      <c r="E25" s="49">
        <f t="shared" si="14"/>
        <v>5</v>
      </c>
      <c r="F25" s="37" t="s">
        <v>10</v>
      </c>
      <c r="G25" s="43">
        <f t="shared" si="11"/>
        <v>1</v>
      </c>
      <c r="H25" s="37" t="s">
        <v>8</v>
      </c>
      <c r="I25" s="49">
        <f t="shared" si="12"/>
        <v>0</v>
      </c>
      <c r="J25" s="44">
        <f t="shared" si="13"/>
        <v>6</v>
      </c>
      <c r="K25" s="44">
        <f>6-J25</f>
        <v>0</v>
      </c>
      <c r="L25" s="44">
        <v>0</v>
      </c>
      <c r="M25" s="18"/>
      <c r="N25" s="15">
        <f t="shared" si="15"/>
        <v>0</v>
      </c>
      <c r="O25" s="15">
        <f t="shared" si="16"/>
        <v>1</v>
      </c>
      <c r="P25" s="15">
        <f t="shared" si="17"/>
        <v>2</v>
      </c>
    </row>
    <row r="26" spans="1:16">
      <c r="A26" s="17" t="str">
        <f t="shared" si="8"/>
        <v>Blei</v>
      </c>
      <c r="B26" s="7">
        <f t="shared" si="9"/>
        <v>200</v>
      </c>
      <c r="C26" s="44">
        <f t="shared" si="10"/>
        <v>0</v>
      </c>
      <c r="D26" s="35">
        <v>5</v>
      </c>
      <c r="E26" s="49">
        <f t="shared" si="14"/>
        <v>5</v>
      </c>
      <c r="F26" s="37" t="s">
        <v>10</v>
      </c>
      <c r="G26" s="43">
        <f t="shared" si="11"/>
        <v>1</v>
      </c>
      <c r="H26" s="37" t="s">
        <v>7</v>
      </c>
      <c r="I26" s="49">
        <f t="shared" si="12"/>
        <v>1</v>
      </c>
      <c r="J26" s="44">
        <f t="shared" si="13"/>
        <v>7</v>
      </c>
      <c r="K26" s="44">
        <v>0</v>
      </c>
      <c r="L26" s="44">
        <v>0</v>
      </c>
      <c r="M26" s="18"/>
      <c r="N26" s="15">
        <f t="shared" si="15"/>
        <v>0</v>
      </c>
      <c r="O26" s="15">
        <f t="shared" si="16"/>
        <v>1</v>
      </c>
      <c r="P26" s="15">
        <f t="shared" si="17"/>
        <v>2</v>
      </c>
    </row>
    <row r="27" spans="1:16">
      <c r="A27" s="17" t="str">
        <f t="shared" si="8"/>
        <v>Blei</v>
      </c>
      <c r="B27" s="7">
        <f t="shared" si="9"/>
        <v>200</v>
      </c>
      <c r="C27" s="44">
        <f t="shared" si="10"/>
        <v>0</v>
      </c>
      <c r="D27" s="35">
        <v>5</v>
      </c>
      <c r="E27" s="49">
        <f t="shared" si="14"/>
        <v>5</v>
      </c>
      <c r="F27" s="37" t="s">
        <v>10</v>
      </c>
      <c r="G27" s="43">
        <f t="shared" si="11"/>
        <v>1</v>
      </c>
      <c r="H27" s="37" t="s">
        <v>6</v>
      </c>
      <c r="I27" s="49">
        <f t="shared" si="12"/>
        <v>1</v>
      </c>
      <c r="J27" s="44">
        <f t="shared" si="13"/>
        <v>7</v>
      </c>
      <c r="K27" s="44">
        <v>0</v>
      </c>
      <c r="L27" s="44">
        <v>0</v>
      </c>
      <c r="M27" s="18"/>
      <c r="N27" s="15">
        <f t="shared" si="15"/>
        <v>0</v>
      </c>
      <c r="O27" s="15">
        <f t="shared" si="16"/>
        <v>1</v>
      </c>
      <c r="P27" s="15">
        <f t="shared" si="17"/>
        <v>2</v>
      </c>
    </row>
    <row r="28" spans="1:16">
      <c r="A28" s="17" t="str">
        <f t="shared" si="8"/>
        <v>Blei</v>
      </c>
      <c r="B28" s="7">
        <f t="shared" si="9"/>
        <v>200</v>
      </c>
      <c r="C28" s="44">
        <f t="shared" si="10"/>
        <v>0</v>
      </c>
      <c r="D28" s="35">
        <v>5</v>
      </c>
      <c r="E28" s="49">
        <f t="shared" si="14"/>
        <v>5</v>
      </c>
      <c r="F28" s="37" t="s">
        <v>11</v>
      </c>
      <c r="G28" s="43">
        <f t="shared" si="11"/>
        <v>1</v>
      </c>
      <c r="H28" s="37" t="s">
        <v>8</v>
      </c>
      <c r="I28" s="49">
        <f t="shared" si="12"/>
        <v>0</v>
      </c>
      <c r="J28" s="44">
        <f t="shared" si="13"/>
        <v>6</v>
      </c>
      <c r="K28" s="44">
        <f>6-J28</f>
        <v>0</v>
      </c>
      <c r="L28" s="44">
        <v>0</v>
      </c>
      <c r="M28" s="18"/>
      <c r="N28" s="15">
        <f t="shared" si="15"/>
        <v>0</v>
      </c>
      <c r="O28" s="15">
        <f t="shared" si="16"/>
        <v>1</v>
      </c>
      <c r="P28" s="15">
        <f t="shared" si="17"/>
        <v>2</v>
      </c>
    </row>
    <row r="29" spans="1:16">
      <c r="A29" s="17" t="str">
        <f t="shared" si="8"/>
        <v>Blei</v>
      </c>
      <c r="B29" s="7">
        <f t="shared" si="9"/>
        <v>200</v>
      </c>
      <c r="C29" s="44">
        <f t="shared" si="10"/>
        <v>0</v>
      </c>
      <c r="D29" s="35">
        <v>5</v>
      </c>
      <c r="E29" s="49">
        <f t="shared" si="14"/>
        <v>5</v>
      </c>
      <c r="F29" s="37" t="s">
        <v>11</v>
      </c>
      <c r="G29" s="43">
        <f t="shared" si="11"/>
        <v>1</v>
      </c>
      <c r="H29" s="37" t="s">
        <v>7</v>
      </c>
      <c r="I29" s="49">
        <f t="shared" si="12"/>
        <v>1</v>
      </c>
      <c r="J29" s="44">
        <f t="shared" si="13"/>
        <v>7</v>
      </c>
      <c r="K29" s="44">
        <v>0</v>
      </c>
      <c r="L29" s="44">
        <v>0</v>
      </c>
      <c r="M29" s="18"/>
      <c r="N29" s="15">
        <f t="shared" si="15"/>
        <v>0</v>
      </c>
      <c r="O29" s="15">
        <f t="shared" si="16"/>
        <v>1</v>
      </c>
      <c r="P29" s="15">
        <f t="shared" si="17"/>
        <v>2</v>
      </c>
    </row>
    <row r="30" spans="1:16">
      <c r="A30" s="17" t="str">
        <f t="shared" si="8"/>
        <v>Blei</v>
      </c>
      <c r="B30" s="7">
        <f t="shared" si="9"/>
        <v>200</v>
      </c>
      <c r="C30" s="44">
        <f t="shared" si="10"/>
        <v>0</v>
      </c>
      <c r="D30" s="35">
        <v>5</v>
      </c>
      <c r="E30" s="49">
        <f t="shared" si="14"/>
        <v>5</v>
      </c>
      <c r="F30" s="37" t="s">
        <v>11</v>
      </c>
      <c r="G30" s="43">
        <f t="shared" si="11"/>
        <v>1</v>
      </c>
      <c r="H30" s="37" t="s">
        <v>6</v>
      </c>
      <c r="I30" s="49">
        <f t="shared" si="12"/>
        <v>1</v>
      </c>
      <c r="J30" s="44">
        <f t="shared" si="13"/>
        <v>7</v>
      </c>
      <c r="K30" s="44">
        <v>0</v>
      </c>
      <c r="L30" s="44">
        <v>0</v>
      </c>
      <c r="M30" s="18"/>
      <c r="N30" s="15">
        <f t="shared" si="15"/>
        <v>0</v>
      </c>
      <c r="O30" s="15">
        <f t="shared" si="16"/>
        <v>1</v>
      </c>
      <c r="P30" s="15">
        <f t="shared" si="17"/>
        <v>2</v>
      </c>
    </row>
    <row r="31" spans="1:16">
      <c r="A31" s="17" t="str">
        <f t="shared" si="8"/>
        <v>Blei</v>
      </c>
      <c r="B31" s="7">
        <f t="shared" si="9"/>
        <v>200</v>
      </c>
      <c r="C31" s="44">
        <f t="shared" si="10"/>
        <v>0</v>
      </c>
      <c r="D31" s="35">
        <v>5</v>
      </c>
      <c r="E31" s="49">
        <f t="shared" si="14"/>
        <v>5</v>
      </c>
      <c r="F31" s="37" t="s">
        <v>12</v>
      </c>
      <c r="G31" s="43">
        <f t="shared" si="11"/>
        <v>2</v>
      </c>
      <c r="H31" s="37" t="s">
        <v>8</v>
      </c>
      <c r="I31" s="49">
        <f t="shared" si="12"/>
        <v>0</v>
      </c>
      <c r="J31" s="44">
        <f t="shared" si="13"/>
        <v>7</v>
      </c>
      <c r="K31" s="44">
        <v>0</v>
      </c>
      <c r="L31" s="44">
        <v>0</v>
      </c>
      <c r="M31" s="18"/>
      <c r="N31" s="15">
        <f t="shared" si="15"/>
        <v>0</v>
      </c>
      <c r="O31" s="15">
        <f t="shared" si="16"/>
        <v>1</v>
      </c>
      <c r="P31" s="15">
        <f t="shared" si="17"/>
        <v>2</v>
      </c>
    </row>
    <row r="32" spans="1:16">
      <c r="A32" s="17" t="str">
        <f t="shared" si="8"/>
        <v>Blei</v>
      </c>
      <c r="B32" s="7">
        <f t="shared" si="9"/>
        <v>200</v>
      </c>
      <c r="C32" s="44">
        <f t="shared" si="10"/>
        <v>0</v>
      </c>
      <c r="D32" s="35">
        <v>5</v>
      </c>
      <c r="E32" s="49">
        <f t="shared" si="14"/>
        <v>5</v>
      </c>
      <c r="F32" s="37" t="s">
        <v>12</v>
      </c>
      <c r="G32" s="43">
        <f t="shared" si="11"/>
        <v>2</v>
      </c>
      <c r="H32" s="37" t="s">
        <v>7</v>
      </c>
      <c r="I32" s="49">
        <f t="shared" si="12"/>
        <v>1</v>
      </c>
      <c r="J32" s="44">
        <f t="shared" si="13"/>
        <v>8</v>
      </c>
      <c r="K32" s="44">
        <v>0</v>
      </c>
      <c r="L32" s="44">
        <v>0</v>
      </c>
      <c r="M32" s="18"/>
      <c r="N32" s="15">
        <f t="shared" si="15"/>
        <v>0</v>
      </c>
      <c r="O32" s="15">
        <f t="shared" si="16"/>
        <v>1</v>
      </c>
      <c r="P32" s="15">
        <f t="shared" si="17"/>
        <v>2</v>
      </c>
    </row>
    <row r="33" spans="1:16" ht="10.5" thickBot="1">
      <c r="A33" s="17" t="str">
        <f t="shared" si="8"/>
        <v>Blei</v>
      </c>
      <c r="B33" s="7">
        <f t="shared" si="9"/>
        <v>200</v>
      </c>
      <c r="C33" s="44">
        <f t="shared" si="10"/>
        <v>0</v>
      </c>
      <c r="D33" s="35">
        <v>5</v>
      </c>
      <c r="E33" s="49">
        <f t="shared" si="14"/>
        <v>5</v>
      </c>
      <c r="F33" s="37" t="s">
        <v>12</v>
      </c>
      <c r="G33" s="43">
        <f t="shared" si="11"/>
        <v>2</v>
      </c>
      <c r="H33" s="37" t="s">
        <v>6</v>
      </c>
      <c r="I33" s="49">
        <f t="shared" si="12"/>
        <v>1</v>
      </c>
      <c r="J33" s="44">
        <f t="shared" si="13"/>
        <v>8</v>
      </c>
      <c r="K33" s="44">
        <v>0</v>
      </c>
      <c r="L33" s="44">
        <v>0</v>
      </c>
      <c r="M33" s="18"/>
      <c r="N33" s="15">
        <f t="shared" si="15"/>
        <v>0</v>
      </c>
      <c r="O33" s="15">
        <f t="shared" si="16"/>
        <v>1</v>
      </c>
      <c r="P33" s="15">
        <f t="shared" si="17"/>
        <v>2</v>
      </c>
    </row>
    <row r="34" spans="1:16" ht="35.15" customHeight="1" thickTop="1">
      <c r="A34" s="28" t="s">
        <v>0</v>
      </c>
      <c r="B34" s="29" t="s">
        <v>21</v>
      </c>
      <c r="C34" s="42" t="s">
        <v>3</v>
      </c>
      <c r="D34" s="34" t="s">
        <v>1</v>
      </c>
      <c r="E34" s="47" t="s">
        <v>16</v>
      </c>
      <c r="F34" s="36" t="s">
        <v>4</v>
      </c>
      <c r="G34" s="42" t="s">
        <v>18</v>
      </c>
      <c r="H34" s="36" t="s">
        <v>5</v>
      </c>
      <c r="I34" s="47" t="s">
        <v>17</v>
      </c>
      <c r="J34" s="42" t="s">
        <v>24</v>
      </c>
      <c r="K34" s="42" t="s">
        <v>20</v>
      </c>
      <c r="L34" s="42" t="s">
        <v>41</v>
      </c>
      <c r="M34" s="30"/>
      <c r="N34" s="31" t="s">
        <v>13</v>
      </c>
      <c r="O34" s="31" t="s">
        <v>14</v>
      </c>
      <c r="P34" s="31" t="s">
        <v>15</v>
      </c>
    </row>
    <row r="35" spans="1:16" ht="10.5">
      <c r="A35" s="17" t="str">
        <f t="shared" ref="A35:A46" si="18">$B$3</f>
        <v>Blei</v>
      </c>
      <c r="B35" s="7">
        <f t="shared" ref="B35:B46" si="19">$C$6</f>
        <v>200</v>
      </c>
      <c r="C35" s="44">
        <f t="shared" ref="C35:C46" si="20">5*(B35-$B$4)/($B$5-$B$4)</f>
        <v>0</v>
      </c>
      <c r="D35" s="35">
        <v>5.5</v>
      </c>
      <c r="E35" s="48">
        <v>5</v>
      </c>
      <c r="F35" s="37" t="s">
        <v>9</v>
      </c>
      <c r="G35" s="43">
        <f t="shared" ref="G35:G46" si="21">G22</f>
        <v>0</v>
      </c>
      <c r="H35" s="37" t="s">
        <v>8</v>
      </c>
      <c r="I35" s="49">
        <f t="shared" ref="I35:I46" si="22">I22</f>
        <v>0</v>
      </c>
      <c r="J35" s="44">
        <f t="shared" ref="J35:J46" si="23">E35+G35+I35</f>
        <v>5</v>
      </c>
      <c r="K35" s="44">
        <f>6-J35</f>
        <v>1</v>
      </c>
      <c r="L35" s="44">
        <v>0</v>
      </c>
      <c r="M35" s="18"/>
      <c r="N35" s="15">
        <f>C35+K35+L35</f>
        <v>1</v>
      </c>
      <c r="O35" s="15">
        <f>C35+K35+L35+1</f>
        <v>2</v>
      </c>
      <c r="P35" s="15">
        <f>C35+K35+L35+2</f>
        <v>3</v>
      </c>
    </row>
    <row r="36" spans="1:16">
      <c r="A36" s="17" t="str">
        <f t="shared" si="18"/>
        <v>Blei</v>
      </c>
      <c r="B36" s="7">
        <f t="shared" si="19"/>
        <v>200</v>
      </c>
      <c r="C36" s="44">
        <f t="shared" si="20"/>
        <v>0</v>
      </c>
      <c r="D36" s="35">
        <v>5.5</v>
      </c>
      <c r="E36" s="49">
        <f t="shared" ref="E36:E46" si="24">E35</f>
        <v>5</v>
      </c>
      <c r="F36" s="37" t="s">
        <v>9</v>
      </c>
      <c r="G36" s="43">
        <f t="shared" si="21"/>
        <v>0</v>
      </c>
      <c r="H36" s="37" t="s">
        <v>7</v>
      </c>
      <c r="I36" s="49">
        <f t="shared" si="22"/>
        <v>1</v>
      </c>
      <c r="J36" s="44">
        <f t="shared" si="23"/>
        <v>6</v>
      </c>
      <c r="K36" s="44">
        <f>6-J36</f>
        <v>0</v>
      </c>
      <c r="L36" s="44">
        <v>0</v>
      </c>
      <c r="M36" s="18"/>
      <c r="N36" s="15">
        <f t="shared" ref="N36:N46" si="25">C36+K36+L36</f>
        <v>0</v>
      </c>
      <c r="O36" s="15">
        <f t="shared" ref="O36:O46" si="26">C36+K36+L36+1</f>
        <v>1</v>
      </c>
      <c r="P36" s="15">
        <f t="shared" ref="P36:P46" si="27">C36+K36+L36+2</f>
        <v>2</v>
      </c>
    </row>
    <row r="37" spans="1:16">
      <c r="A37" s="17" t="str">
        <f t="shared" si="18"/>
        <v>Blei</v>
      </c>
      <c r="B37" s="7">
        <f t="shared" si="19"/>
        <v>200</v>
      </c>
      <c r="C37" s="44">
        <f t="shared" si="20"/>
        <v>0</v>
      </c>
      <c r="D37" s="35">
        <v>5.5</v>
      </c>
      <c r="E37" s="49">
        <f t="shared" si="24"/>
        <v>5</v>
      </c>
      <c r="F37" s="37" t="s">
        <v>9</v>
      </c>
      <c r="G37" s="43">
        <f t="shared" si="21"/>
        <v>0</v>
      </c>
      <c r="H37" s="37" t="s">
        <v>6</v>
      </c>
      <c r="I37" s="49">
        <f t="shared" si="22"/>
        <v>1</v>
      </c>
      <c r="J37" s="44">
        <f t="shared" si="23"/>
        <v>6</v>
      </c>
      <c r="K37" s="44">
        <f>6-J37</f>
        <v>0</v>
      </c>
      <c r="L37" s="44">
        <v>0</v>
      </c>
      <c r="M37" s="18"/>
      <c r="N37" s="15">
        <f t="shared" si="25"/>
        <v>0</v>
      </c>
      <c r="O37" s="15">
        <f t="shared" si="26"/>
        <v>1</v>
      </c>
      <c r="P37" s="15">
        <f t="shared" si="27"/>
        <v>2</v>
      </c>
    </row>
    <row r="38" spans="1:16">
      <c r="A38" s="17" t="str">
        <f t="shared" si="18"/>
        <v>Blei</v>
      </c>
      <c r="B38" s="7">
        <f t="shared" si="19"/>
        <v>200</v>
      </c>
      <c r="C38" s="44">
        <f t="shared" si="20"/>
        <v>0</v>
      </c>
      <c r="D38" s="35">
        <v>5.5</v>
      </c>
      <c r="E38" s="49">
        <f t="shared" si="24"/>
        <v>5</v>
      </c>
      <c r="F38" s="37" t="s">
        <v>10</v>
      </c>
      <c r="G38" s="43">
        <f t="shared" si="21"/>
        <v>1</v>
      </c>
      <c r="H38" s="37" t="s">
        <v>8</v>
      </c>
      <c r="I38" s="49">
        <f t="shared" si="22"/>
        <v>0</v>
      </c>
      <c r="J38" s="44">
        <f t="shared" si="23"/>
        <v>6</v>
      </c>
      <c r="K38" s="44">
        <f>6-J38</f>
        <v>0</v>
      </c>
      <c r="L38" s="44">
        <v>0</v>
      </c>
      <c r="M38" s="18"/>
      <c r="N38" s="15">
        <f t="shared" si="25"/>
        <v>0</v>
      </c>
      <c r="O38" s="15">
        <f t="shared" si="26"/>
        <v>1</v>
      </c>
      <c r="P38" s="15">
        <f t="shared" si="27"/>
        <v>2</v>
      </c>
    </row>
    <row r="39" spans="1:16">
      <c r="A39" s="17" t="str">
        <f t="shared" si="18"/>
        <v>Blei</v>
      </c>
      <c r="B39" s="7">
        <f t="shared" si="19"/>
        <v>200</v>
      </c>
      <c r="C39" s="44">
        <f t="shared" si="20"/>
        <v>0</v>
      </c>
      <c r="D39" s="35">
        <v>5.5</v>
      </c>
      <c r="E39" s="49">
        <f t="shared" si="24"/>
        <v>5</v>
      </c>
      <c r="F39" s="37" t="s">
        <v>10</v>
      </c>
      <c r="G39" s="43">
        <f t="shared" si="21"/>
        <v>1</v>
      </c>
      <c r="H39" s="37" t="s">
        <v>7</v>
      </c>
      <c r="I39" s="49">
        <f t="shared" si="22"/>
        <v>1</v>
      </c>
      <c r="J39" s="44">
        <f t="shared" si="23"/>
        <v>7</v>
      </c>
      <c r="K39" s="44">
        <v>0</v>
      </c>
      <c r="L39" s="44">
        <v>0</v>
      </c>
      <c r="M39" s="18"/>
      <c r="N39" s="15">
        <f t="shared" si="25"/>
        <v>0</v>
      </c>
      <c r="O39" s="15">
        <f t="shared" si="26"/>
        <v>1</v>
      </c>
      <c r="P39" s="15">
        <f t="shared" si="27"/>
        <v>2</v>
      </c>
    </row>
    <row r="40" spans="1:16">
      <c r="A40" s="17" t="str">
        <f t="shared" si="18"/>
        <v>Blei</v>
      </c>
      <c r="B40" s="7">
        <f t="shared" si="19"/>
        <v>200</v>
      </c>
      <c r="C40" s="44">
        <f t="shared" si="20"/>
        <v>0</v>
      </c>
      <c r="D40" s="35">
        <v>5.5</v>
      </c>
      <c r="E40" s="49">
        <f t="shared" si="24"/>
        <v>5</v>
      </c>
      <c r="F40" s="37" t="s">
        <v>10</v>
      </c>
      <c r="G40" s="43">
        <f t="shared" si="21"/>
        <v>1</v>
      </c>
      <c r="H40" s="37" t="s">
        <v>6</v>
      </c>
      <c r="I40" s="49">
        <f t="shared" si="22"/>
        <v>1</v>
      </c>
      <c r="J40" s="44">
        <f t="shared" si="23"/>
        <v>7</v>
      </c>
      <c r="K40" s="44">
        <v>0</v>
      </c>
      <c r="L40" s="44">
        <v>0</v>
      </c>
      <c r="M40" s="18"/>
      <c r="N40" s="15">
        <f t="shared" si="25"/>
        <v>0</v>
      </c>
      <c r="O40" s="15">
        <f t="shared" si="26"/>
        <v>1</v>
      </c>
      <c r="P40" s="15">
        <f t="shared" si="27"/>
        <v>2</v>
      </c>
    </row>
    <row r="41" spans="1:16">
      <c r="A41" s="17" t="str">
        <f t="shared" si="18"/>
        <v>Blei</v>
      </c>
      <c r="B41" s="7">
        <f t="shared" si="19"/>
        <v>200</v>
      </c>
      <c r="C41" s="44">
        <f t="shared" si="20"/>
        <v>0</v>
      </c>
      <c r="D41" s="35">
        <v>5.5</v>
      </c>
      <c r="E41" s="49">
        <f t="shared" si="24"/>
        <v>5</v>
      </c>
      <c r="F41" s="37" t="s">
        <v>11</v>
      </c>
      <c r="G41" s="43">
        <f t="shared" si="21"/>
        <v>1</v>
      </c>
      <c r="H41" s="37" t="s">
        <v>8</v>
      </c>
      <c r="I41" s="49">
        <f t="shared" si="22"/>
        <v>0</v>
      </c>
      <c r="J41" s="44">
        <f t="shared" si="23"/>
        <v>6</v>
      </c>
      <c r="K41" s="44">
        <v>0</v>
      </c>
      <c r="L41" s="44">
        <v>0</v>
      </c>
      <c r="M41" s="18"/>
      <c r="N41" s="15">
        <f t="shared" si="25"/>
        <v>0</v>
      </c>
      <c r="O41" s="15">
        <f t="shared" si="26"/>
        <v>1</v>
      </c>
      <c r="P41" s="15">
        <f t="shared" si="27"/>
        <v>2</v>
      </c>
    </row>
    <row r="42" spans="1:16">
      <c r="A42" s="17" t="str">
        <f t="shared" si="18"/>
        <v>Blei</v>
      </c>
      <c r="B42" s="7">
        <f t="shared" si="19"/>
        <v>200</v>
      </c>
      <c r="C42" s="44">
        <f t="shared" si="20"/>
        <v>0</v>
      </c>
      <c r="D42" s="35">
        <v>5.5</v>
      </c>
      <c r="E42" s="49">
        <f t="shared" si="24"/>
        <v>5</v>
      </c>
      <c r="F42" s="37" t="s">
        <v>11</v>
      </c>
      <c r="G42" s="43">
        <f t="shared" si="21"/>
        <v>1</v>
      </c>
      <c r="H42" s="37" t="s">
        <v>7</v>
      </c>
      <c r="I42" s="49">
        <f t="shared" si="22"/>
        <v>1</v>
      </c>
      <c r="J42" s="44">
        <f t="shared" si="23"/>
        <v>7</v>
      </c>
      <c r="K42" s="44">
        <v>0</v>
      </c>
      <c r="L42" s="44">
        <v>0</v>
      </c>
      <c r="M42" s="18"/>
      <c r="N42" s="15">
        <f t="shared" si="25"/>
        <v>0</v>
      </c>
      <c r="O42" s="15">
        <f t="shared" si="26"/>
        <v>1</v>
      </c>
      <c r="P42" s="15">
        <f t="shared" si="27"/>
        <v>2</v>
      </c>
    </row>
    <row r="43" spans="1:16">
      <c r="A43" s="17" t="str">
        <f t="shared" si="18"/>
        <v>Blei</v>
      </c>
      <c r="B43" s="7">
        <f t="shared" si="19"/>
        <v>200</v>
      </c>
      <c r="C43" s="44">
        <f t="shared" si="20"/>
        <v>0</v>
      </c>
      <c r="D43" s="35">
        <v>5.5</v>
      </c>
      <c r="E43" s="49">
        <f t="shared" si="24"/>
        <v>5</v>
      </c>
      <c r="F43" s="37" t="s">
        <v>11</v>
      </c>
      <c r="G43" s="43">
        <f t="shared" si="21"/>
        <v>1</v>
      </c>
      <c r="H43" s="37" t="s">
        <v>6</v>
      </c>
      <c r="I43" s="49">
        <f t="shared" si="22"/>
        <v>1</v>
      </c>
      <c r="J43" s="44">
        <f t="shared" si="23"/>
        <v>7</v>
      </c>
      <c r="K43" s="44">
        <v>0</v>
      </c>
      <c r="L43" s="44">
        <v>0</v>
      </c>
      <c r="M43" s="18"/>
      <c r="N43" s="15">
        <f t="shared" si="25"/>
        <v>0</v>
      </c>
      <c r="O43" s="15">
        <f t="shared" si="26"/>
        <v>1</v>
      </c>
      <c r="P43" s="15">
        <f t="shared" si="27"/>
        <v>2</v>
      </c>
    </row>
    <row r="44" spans="1:16">
      <c r="A44" s="17" t="str">
        <f t="shared" si="18"/>
        <v>Blei</v>
      </c>
      <c r="B44" s="7">
        <f t="shared" si="19"/>
        <v>200</v>
      </c>
      <c r="C44" s="44">
        <f t="shared" si="20"/>
        <v>0</v>
      </c>
      <c r="D44" s="35">
        <v>5.5</v>
      </c>
      <c r="E44" s="49">
        <f t="shared" si="24"/>
        <v>5</v>
      </c>
      <c r="F44" s="37" t="s">
        <v>12</v>
      </c>
      <c r="G44" s="43">
        <f t="shared" si="21"/>
        <v>2</v>
      </c>
      <c r="H44" s="37" t="s">
        <v>8</v>
      </c>
      <c r="I44" s="49">
        <f t="shared" si="22"/>
        <v>0</v>
      </c>
      <c r="J44" s="44">
        <f t="shared" si="23"/>
        <v>7</v>
      </c>
      <c r="K44" s="44">
        <v>0</v>
      </c>
      <c r="L44" s="44">
        <v>0</v>
      </c>
      <c r="M44" s="18"/>
      <c r="N44" s="15">
        <f t="shared" si="25"/>
        <v>0</v>
      </c>
      <c r="O44" s="15">
        <f t="shared" si="26"/>
        <v>1</v>
      </c>
      <c r="P44" s="15">
        <f t="shared" si="27"/>
        <v>2</v>
      </c>
    </row>
    <row r="45" spans="1:16">
      <c r="A45" s="17" t="str">
        <f t="shared" si="18"/>
        <v>Blei</v>
      </c>
      <c r="B45" s="7">
        <f t="shared" si="19"/>
        <v>200</v>
      </c>
      <c r="C45" s="44">
        <f t="shared" si="20"/>
        <v>0</v>
      </c>
      <c r="D45" s="35">
        <v>5.5</v>
      </c>
      <c r="E45" s="49">
        <f t="shared" si="24"/>
        <v>5</v>
      </c>
      <c r="F45" s="37" t="s">
        <v>12</v>
      </c>
      <c r="G45" s="43">
        <f t="shared" si="21"/>
        <v>2</v>
      </c>
      <c r="H45" s="37" t="s">
        <v>7</v>
      </c>
      <c r="I45" s="49">
        <f t="shared" si="22"/>
        <v>1</v>
      </c>
      <c r="J45" s="44">
        <f t="shared" si="23"/>
        <v>8</v>
      </c>
      <c r="K45" s="44">
        <v>0</v>
      </c>
      <c r="L45" s="44">
        <v>0</v>
      </c>
      <c r="M45" s="18"/>
      <c r="N45" s="15">
        <f t="shared" si="25"/>
        <v>0</v>
      </c>
      <c r="O45" s="15">
        <f t="shared" si="26"/>
        <v>1</v>
      </c>
      <c r="P45" s="15">
        <f t="shared" si="27"/>
        <v>2</v>
      </c>
    </row>
    <row r="46" spans="1:16" ht="10.5" thickBot="1">
      <c r="A46" s="17" t="str">
        <f t="shared" si="18"/>
        <v>Blei</v>
      </c>
      <c r="B46" s="7">
        <f t="shared" si="19"/>
        <v>200</v>
      </c>
      <c r="C46" s="44">
        <f t="shared" si="20"/>
        <v>0</v>
      </c>
      <c r="D46" s="35">
        <v>5.5</v>
      </c>
      <c r="E46" s="49">
        <f t="shared" si="24"/>
        <v>5</v>
      </c>
      <c r="F46" s="37" t="s">
        <v>12</v>
      </c>
      <c r="G46" s="43">
        <f t="shared" si="21"/>
        <v>2</v>
      </c>
      <c r="H46" s="37" t="s">
        <v>6</v>
      </c>
      <c r="I46" s="49">
        <f t="shared" si="22"/>
        <v>1</v>
      </c>
      <c r="J46" s="44">
        <f t="shared" si="23"/>
        <v>8</v>
      </c>
      <c r="K46" s="44">
        <v>0</v>
      </c>
      <c r="L46" s="44">
        <v>0</v>
      </c>
      <c r="M46" s="18"/>
      <c r="N46" s="15">
        <f t="shared" si="25"/>
        <v>0</v>
      </c>
      <c r="O46" s="15">
        <f t="shared" si="26"/>
        <v>1</v>
      </c>
      <c r="P46" s="15">
        <f t="shared" si="27"/>
        <v>2</v>
      </c>
    </row>
    <row r="47" spans="1:16" ht="35.15" customHeight="1" thickTop="1">
      <c r="A47" s="28" t="s">
        <v>0</v>
      </c>
      <c r="B47" s="29" t="s">
        <v>21</v>
      </c>
      <c r="C47" s="42" t="s">
        <v>3</v>
      </c>
      <c r="D47" s="34" t="s">
        <v>1</v>
      </c>
      <c r="E47" s="47" t="s">
        <v>16</v>
      </c>
      <c r="F47" s="36" t="s">
        <v>4</v>
      </c>
      <c r="G47" s="42" t="s">
        <v>18</v>
      </c>
      <c r="H47" s="36" t="s">
        <v>5</v>
      </c>
      <c r="I47" s="47" t="s">
        <v>17</v>
      </c>
      <c r="J47" s="42" t="s">
        <v>24</v>
      </c>
      <c r="K47" s="42" t="s">
        <v>20</v>
      </c>
      <c r="L47" s="42" t="s">
        <v>41</v>
      </c>
      <c r="M47" s="30"/>
      <c r="N47" s="31" t="s">
        <v>13</v>
      </c>
      <c r="O47" s="31" t="s">
        <v>14</v>
      </c>
      <c r="P47" s="31" t="s">
        <v>15</v>
      </c>
    </row>
    <row r="48" spans="1:16" ht="10.5">
      <c r="A48" s="17" t="str">
        <f t="shared" ref="A48:A59" si="28">$B$3</f>
        <v>Blei</v>
      </c>
      <c r="B48" s="7">
        <f t="shared" ref="B48:B59" si="29">$C$6</f>
        <v>200</v>
      </c>
      <c r="C48" s="44">
        <f t="shared" ref="C48:C59" si="30">5*(B48-$B$4)/($B$5-$B$4)</f>
        <v>0</v>
      </c>
      <c r="D48" s="35">
        <v>6</v>
      </c>
      <c r="E48" s="48">
        <v>5</v>
      </c>
      <c r="F48" s="37" t="s">
        <v>9</v>
      </c>
      <c r="G48" s="43">
        <f t="shared" ref="G48:G59" si="31">G35</f>
        <v>0</v>
      </c>
      <c r="H48" s="37" t="s">
        <v>8</v>
      </c>
      <c r="I48" s="49">
        <f t="shared" ref="I48:I59" si="32">I35</f>
        <v>0</v>
      </c>
      <c r="J48" s="44">
        <f t="shared" ref="J48:J59" si="33">E48+G48+I48</f>
        <v>5</v>
      </c>
      <c r="K48" s="44">
        <f>6-J48</f>
        <v>1</v>
      </c>
      <c r="L48" s="44">
        <v>0</v>
      </c>
      <c r="M48" s="18"/>
      <c r="N48" s="15">
        <f>C48+K48+L48</f>
        <v>1</v>
      </c>
      <c r="O48" s="15">
        <f>C48+K48+L48+1</f>
        <v>2</v>
      </c>
      <c r="P48" s="15">
        <f>C48+K48+L48+2</f>
        <v>3</v>
      </c>
    </row>
    <row r="49" spans="1:16">
      <c r="A49" s="17" t="str">
        <f t="shared" si="28"/>
        <v>Blei</v>
      </c>
      <c r="B49" s="7">
        <f t="shared" si="29"/>
        <v>200</v>
      </c>
      <c r="C49" s="44">
        <f t="shared" si="30"/>
        <v>0</v>
      </c>
      <c r="D49" s="35">
        <v>6</v>
      </c>
      <c r="E49" s="49">
        <f t="shared" ref="E49:E59" si="34">E48</f>
        <v>5</v>
      </c>
      <c r="F49" s="37" t="s">
        <v>9</v>
      </c>
      <c r="G49" s="43">
        <f t="shared" si="31"/>
        <v>0</v>
      </c>
      <c r="H49" s="37" t="s">
        <v>7</v>
      </c>
      <c r="I49" s="49">
        <f t="shared" si="32"/>
        <v>1</v>
      </c>
      <c r="J49" s="44">
        <f t="shared" si="33"/>
        <v>6</v>
      </c>
      <c r="K49" s="44">
        <f>6-J49</f>
        <v>0</v>
      </c>
      <c r="L49" s="44">
        <v>0</v>
      </c>
      <c r="M49" s="18"/>
      <c r="N49" s="15">
        <f t="shared" ref="N49:N59" si="35">C49+K49+L49</f>
        <v>0</v>
      </c>
      <c r="O49" s="15">
        <f t="shared" ref="O49:O59" si="36">C49+K49+L49+1</f>
        <v>1</v>
      </c>
      <c r="P49" s="15">
        <f t="shared" ref="P49:P59" si="37">C49+K49+L49+2</f>
        <v>2</v>
      </c>
    </row>
    <row r="50" spans="1:16">
      <c r="A50" s="17" t="str">
        <f t="shared" si="28"/>
        <v>Blei</v>
      </c>
      <c r="B50" s="7">
        <f t="shared" si="29"/>
        <v>200</v>
      </c>
      <c r="C50" s="44">
        <f t="shared" si="30"/>
        <v>0</v>
      </c>
      <c r="D50" s="35">
        <v>6</v>
      </c>
      <c r="E50" s="49">
        <f t="shared" si="34"/>
        <v>5</v>
      </c>
      <c r="F50" s="37" t="s">
        <v>9</v>
      </c>
      <c r="G50" s="43">
        <f t="shared" si="31"/>
        <v>0</v>
      </c>
      <c r="H50" s="37" t="s">
        <v>6</v>
      </c>
      <c r="I50" s="49">
        <f t="shared" si="32"/>
        <v>1</v>
      </c>
      <c r="J50" s="44">
        <f t="shared" si="33"/>
        <v>6</v>
      </c>
      <c r="K50" s="44">
        <f>6-J50</f>
        <v>0</v>
      </c>
      <c r="L50" s="44">
        <v>0</v>
      </c>
      <c r="M50" s="18"/>
      <c r="N50" s="15">
        <f t="shared" si="35"/>
        <v>0</v>
      </c>
      <c r="O50" s="15">
        <f t="shared" si="36"/>
        <v>1</v>
      </c>
      <c r="P50" s="15">
        <f t="shared" si="37"/>
        <v>2</v>
      </c>
    </row>
    <row r="51" spans="1:16">
      <c r="A51" s="17" t="str">
        <f t="shared" si="28"/>
        <v>Blei</v>
      </c>
      <c r="B51" s="7">
        <f t="shared" si="29"/>
        <v>200</v>
      </c>
      <c r="C51" s="44">
        <f t="shared" si="30"/>
        <v>0</v>
      </c>
      <c r="D51" s="35">
        <v>6</v>
      </c>
      <c r="E51" s="49">
        <f t="shared" si="34"/>
        <v>5</v>
      </c>
      <c r="F51" s="37" t="s">
        <v>10</v>
      </c>
      <c r="G51" s="43">
        <f t="shared" si="31"/>
        <v>1</v>
      </c>
      <c r="H51" s="37" t="s">
        <v>8</v>
      </c>
      <c r="I51" s="49">
        <f t="shared" si="32"/>
        <v>0</v>
      </c>
      <c r="J51" s="44">
        <f t="shared" si="33"/>
        <v>6</v>
      </c>
      <c r="K51" s="44">
        <f>6-J51</f>
        <v>0</v>
      </c>
      <c r="L51" s="44">
        <v>0</v>
      </c>
      <c r="M51" s="18"/>
      <c r="N51" s="15">
        <f t="shared" si="35"/>
        <v>0</v>
      </c>
      <c r="O51" s="15">
        <f t="shared" si="36"/>
        <v>1</v>
      </c>
      <c r="P51" s="15">
        <f t="shared" si="37"/>
        <v>2</v>
      </c>
    </row>
    <row r="52" spans="1:16">
      <c r="A52" s="17" t="str">
        <f t="shared" si="28"/>
        <v>Blei</v>
      </c>
      <c r="B52" s="7">
        <f t="shared" si="29"/>
        <v>200</v>
      </c>
      <c r="C52" s="44">
        <f t="shared" si="30"/>
        <v>0</v>
      </c>
      <c r="D52" s="35">
        <v>6</v>
      </c>
      <c r="E52" s="49">
        <f t="shared" si="34"/>
        <v>5</v>
      </c>
      <c r="F52" s="37" t="s">
        <v>10</v>
      </c>
      <c r="G52" s="43">
        <f t="shared" si="31"/>
        <v>1</v>
      </c>
      <c r="H52" s="37" t="s">
        <v>7</v>
      </c>
      <c r="I52" s="49">
        <f t="shared" si="32"/>
        <v>1</v>
      </c>
      <c r="J52" s="44">
        <f t="shared" si="33"/>
        <v>7</v>
      </c>
      <c r="K52" s="44">
        <v>0</v>
      </c>
      <c r="L52" s="44">
        <v>0</v>
      </c>
      <c r="M52" s="18"/>
      <c r="N52" s="15">
        <f t="shared" si="35"/>
        <v>0</v>
      </c>
      <c r="O52" s="15">
        <f t="shared" si="36"/>
        <v>1</v>
      </c>
      <c r="P52" s="15">
        <f t="shared" si="37"/>
        <v>2</v>
      </c>
    </row>
    <row r="53" spans="1:16">
      <c r="A53" s="17" t="str">
        <f t="shared" si="28"/>
        <v>Blei</v>
      </c>
      <c r="B53" s="7">
        <f t="shared" si="29"/>
        <v>200</v>
      </c>
      <c r="C53" s="44">
        <f t="shared" si="30"/>
        <v>0</v>
      </c>
      <c r="D53" s="35">
        <v>6</v>
      </c>
      <c r="E53" s="49">
        <f t="shared" si="34"/>
        <v>5</v>
      </c>
      <c r="F53" s="37" t="s">
        <v>10</v>
      </c>
      <c r="G53" s="43">
        <f t="shared" si="31"/>
        <v>1</v>
      </c>
      <c r="H53" s="37" t="s">
        <v>6</v>
      </c>
      <c r="I53" s="49">
        <f t="shared" si="32"/>
        <v>1</v>
      </c>
      <c r="J53" s="44">
        <f t="shared" si="33"/>
        <v>7</v>
      </c>
      <c r="K53" s="44">
        <v>0</v>
      </c>
      <c r="L53" s="44">
        <v>0</v>
      </c>
      <c r="M53" s="18"/>
      <c r="N53" s="15">
        <f t="shared" si="35"/>
        <v>0</v>
      </c>
      <c r="O53" s="15">
        <f t="shared" si="36"/>
        <v>1</v>
      </c>
      <c r="P53" s="15">
        <f t="shared" si="37"/>
        <v>2</v>
      </c>
    </row>
    <row r="54" spans="1:16">
      <c r="A54" s="17" t="str">
        <f t="shared" si="28"/>
        <v>Blei</v>
      </c>
      <c r="B54" s="7">
        <f t="shared" si="29"/>
        <v>200</v>
      </c>
      <c r="C54" s="44">
        <f t="shared" si="30"/>
        <v>0</v>
      </c>
      <c r="D54" s="35">
        <v>6</v>
      </c>
      <c r="E54" s="49">
        <f t="shared" si="34"/>
        <v>5</v>
      </c>
      <c r="F54" s="37" t="s">
        <v>11</v>
      </c>
      <c r="G54" s="43">
        <f t="shared" si="31"/>
        <v>1</v>
      </c>
      <c r="H54" s="37" t="s">
        <v>8</v>
      </c>
      <c r="I54" s="49">
        <f t="shared" si="32"/>
        <v>0</v>
      </c>
      <c r="J54" s="44">
        <f t="shared" si="33"/>
        <v>6</v>
      </c>
      <c r="K54" s="44">
        <f>6-J54</f>
        <v>0</v>
      </c>
      <c r="L54" s="44">
        <v>0</v>
      </c>
      <c r="M54" s="18"/>
      <c r="N54" s="15">
        <f t="shared" si="35"/>
        <v>0</v>
      </c>
      <c r="O54" s="15">
        <f t="shared" si="36"/>
        <v>1</v>
      </c>
      <c r="P54" s="15">
        <f t="shared" si="37"/>
        <v>2</v>
      </c>
    </row>
    <row r="55" spans="1:16">
      <c r="A55" s="17" t="str">
        <f t="shared" si="28"/>
        <v>Blei</v>
      </c>
      <c r="B55" s="7">
        <f t="shared" si="29"/>
        <v>200</v>
      </c>
      <c r="C55" s="44">
        <f t="shared" si="30"/>
        <v>0</v>
      </c>
      <c r="D55" s="35">
        <v>6</v>
      </c>
      <c r="E55" s="49">
        <f t="shared" si="34"/>
        <v>5</v>
      </c>
      <c r="F55" s="37" t="s">
        <v>11</v>
      </c>
      <c r="G55" s="43">
        <f t="shared" si="31"/>
        <v>1</v>
      </c>
      <c r="H55" s="37" t="s">
        <v>7</v>
      </c>
      <c r="I55" s="49">
        <f t="shared" si="32"/>
        <v>1</v>
      </c>
      <c r="J55" s="44">
        <f t="shared" si="33"/>
        <v>7</v>
      </c>
      <c r="K55" s="44">
        <v>0</v>
      </c>
      <c r="L55" s="44">
        <v>0</v>
      </c>
      <c r="M55" s="18"/>
      <c r="N55" s="15">
        <f t="shared" si="35"/>
        <v>0</v>
      </c>
      <c r="O55" s="15">
        <f t="shared" si="36"/>
        <v>1</v>
      </c>
      <c r="P55" s="15">
        <f t="shared" si="37"/>
        <v>2</v>
      </c>
    </row>
    <row r="56" spans="1:16">
      <c r="A56" s="17" t="str">
        <f t="shared" si="28"/>
        <v>Blei</v>
      </c>
      <c r="B56" s="7">
        <f t="shared" si="29"/>
        <v>200</v>
      </c>
      <c r="C56" s="44">
        <f t="shared" si="30"/>
        <v>0</v>
      </c>
      <c r="D56" s="35">
        <v>6</v>
      </c>
      <c r="E56" s="49">
        <f t="shared" si="34"/>
        <v>5</v>
      </c>
      <c r="F56" s="37" t="s">
        <v>11</v>
      </c>
      <c r="G56" s="43">
        <f t="shared" si="31"/>
        <v>1</v>
      </c>
      <c r="H56" s="37" t="s">
        <v>6</v>
      </c>
      <c r="I56" s="49">
        <f t="shared" si="32"/>
        <v>1</v>
      </c>
      <c r="J56" s="44">
        <f t="shared" si="33"/>
        <v>7</v>
      </c>
      <c r="K56" s="44">
        <v>0</v>
      </c>
      <c r="L56" s="44">
        <v>0</v>
      </c>
      <c r="M56" s="18"/>
      <c r="N56" s="15">
        <f t="shared" si="35"/>
        <v>0</v>
      </c>
      <c r="O56" s="15">
        <f t="shared" si="36"/>
        <v>1</v>
      </c>
      <c r="P56" s="15">
        <f t="shared" si="37"/>
        <v>2</v>
      </c>
    </row>
    <row r="57" spans="1:16">
      <c r="A57" s="17" t="str">
        <f t="shared" si="28"/>
        <v>Blei</v>
      </c>
      <c r="B57" s="7">
        <f t="shared" si="29"/>
        <v>200</v>
      </c>
      <c r="C57" s="44">
        <f t="shared" si="30"/>
        <v>0</v>
      </c>
      <c r="D57" s="35">
        <v>6</v>
      </c>
      <c r="E57" s="49">
        <f t="shared" si="34"/>
        <v>5</v>
      </c>
      <c r="F57" s="37" t="s">
        <v>12</v>
      </c>
      <c r="G57" s="43">
        <f t="shared" si="31"/>
        <v>2</v>
      </c>
      <c r="H57" s="37" t="s">
        <v>8</v>
      </c>
      <c r="I57" s="49">
        <f t="shared" si="32"/>
        <v>0</v>
      </c>
      <c r="J57" s="44">
        <f t="shared" si="33"/>
        <v>7</v>
      </c>
      <c r="K57" s="44">
        <v>0</v>
      </c>
      <c r="L57" s="44">
        <v>0</v>
      </c>
      <c r="M57" s="18"/>
      <c r="N57" s="15">
        <f t="shared" si="35"/>
        <v>0</v>
      </c>
      <c r="O57" s="15">
        <f t="shared" si="36"/>
        <v>1</v>
      </c>
      <c r="P57" s="15">
        <f t="shared" si="37"/>
        <v>2</v>
      </c>
    </row>
    <row r="58" spans="1:16">
      <c r="A58" s="17" t="str">
        <f t="shared" si="28"/>
        <v>Blei</v>
      </c>
      <c r="B58" s="7">
        <f t="shared" si="29"/>
        <v>200</v>
      </c>
      <c r="C58" s="44">
        <f t="shared" si="30"/>
        <v>0</v>
      </c>
      <c r="D58" s="35">
        <v>6</v>
      </c>
      <c r="E58" s="49">
        <f t="shared" si="34"/>
        <v>5</v>
      </c>
      <c r="F58" s="37" t="s">
        <v>12</v>
      </c>
      <c r="G58" s="43">
        <f t="shared" si="31"/>
        <v>2</v>
      </c>
      <c r="H58" s="37" t="s">
        <v>7</v>
      </c>
      <c r="I58" s="49">
        <f t="shared" si="32"/>
        <v>1</v>
      </c>
      <c r="J58" s="44">
        <f t="shared" si="33"/>
        <v>8</v>
      </c>
      <c r="K58" s="44">
        <v>0</v>
      </c>
      <c r="L58" s="44">
        <v>0</v>
      </c>
      <c r="M58" s="18"/>
      <c r="N58" s="15">
        <f t="shared" si="35"/>
        <v>0</v>
      </c>
      <c r="O58" s="15">
        <f t="shared" si="36"/>
        <v>1</v>
      </c>
      <c r="P58" s="15">
        <f t="shared" si="37"/>
        <v>2</v>
      </c>
    </row>
    <row r="59" spans="1:16" ht="10.5" thickBot="1">
      <c r="A59" s="17" t="str">
        <f t="shared" si="28"/>
        <v>Blei</v>
      </c>
      <c r="B59" s="7">
        <f t="shared" si="29"/>
        <v>200</v>
      </c>
      <c r="C59" s="44">
        <f t="shared" si="30"/>
        <v>0</v>
      </c>
      <c r="D59" s="35">
        <v>6</v>
      </c>
      <c r="E59" s="49">
        <f t="shared" si="34"/>
        <v>5</v>
      </c>
      <c r="F59" s="37" t="s">
        <v>12</v>
      </c>
      <c r="G59" s="43">
        <f t="shared" si="31"/>
        <v>2</v>
      </c>
      <c r="H59" s="37" t="s">
        <v>6</v>
      </c>
      <c r="I59" s="49">
        <f t="shared" si="32"/>
        <v>1</v>
      </c>
      <c r="J59" s="44">
        <f t="shared" si="33"/>
        <v>8</v>
      </c>
      <c r="K59" s="44">
        <v>0</v>
      </c>
      <c r="L59" s="44">
        <v>0</v>
      </c>
      <c r="M59" s="18"/>
      <c r="N59" s="15">
        <f t="shared" si="35"/>
        <v>0</v>
      </c>
      <c r="O59" s="15">
        <f t="shared" si="36"/>
        <v>1</v>
      </c>
      <c r="P59" s="15">
        <f t="shared" si="37"/>
        <v>2</v>
      </c>
    </row>
    <row r="60" spans="1:16" ht="35.15" customHeight="1" thickTop="1">
      <c r="A60" s="28" t="s">
        <v>0</v>
      </c>
      <c r="B60" s="29" t="s">
        <v>21</v>
      </c>
      <c r="C60" s="42" t="s">
        <v>3</v>
      </c>
      <c r="D60" s="34" t="s">
        <v>1</v>
      </c>
      <c r="E60" s="47" t="s">
        <v>16</v>
      </c>
      <c r="F60" s="36" t="s">
        <v>4</v>
      </c>
      <c r="G60" s="42" t="s">
        <v>18</v>
      </c>
      <c r="H60" s="36" t="s">
        <v>5</v>
      </c>
      <c r="I60" s="47" t="s">
        <v>17</v>
      </c>
      <c r="J60" s="42" t="s">
        <v>24</v>
      </c>
      <c r="K60" s="42" t="s">
        <v>20</v>
      </c>
      <c r="L60" s="42" t="s">
        <v>41</v>
      </c>
      <c r="M60" s="30"/>
      <c r="N60" s="31" t="s">
        <v>13</v>
      </c>
      <c r="O60" s="31" t="s">
        <v>14</v>
      </c>
      <c r="P60" s="31" t="s">
        <v>15</v>
      </c>
    </row>
    <row r="61" spans="1:16" ht="10.5">
      <c r="A61" s="17" t="str">
        <f t="shared" ref="A61:A72" si="38">$B$3</f>
        <v>Blei</v>
      </c>
      <c r="B61" s="7">
        <f t="shared" ref="B61:B72" si="39">$C$6</f>
        <v>200</v>
      </c>
      <c r="C61" s="44">
        <f t="shared" ref="C61:C72" si="40">5*(B61-$B$4)/($B$5-$B$4)</f>
        <v>0</v>
      </c>
      <c r="D61" s="35">
        <v>6.5</v>
      </c>
      <c r="E61" s="48">
        <v>5</v>
      </c>
      <c r="F61" s="37" t="s">
        <v>9</v>
      </c>
      <c r="G61" s="43">
        <f t="shared" ref="G61:G72" si="41">G48</f>
        <v>0</v>
      </c>
      <c r="H61" s="37" t="s">
        <v>8</v>
      </c>
      <c r="I61" s="49">
        <f t="shared" ref="I61:I72" si="42">I48</f>
        <v>0</v>
      </c>
      <c r="J61" s="44">
        <f t="shared" ref="J61:J72" si="43">E61+G61+I61</f>
        <v>5</v>
      </c>
      <c r="K61" s="44">
        <f>6-J61</f>
        <v>1</v>
      </c>
      <c r="L61" s="44">
        <v>0</v>
      </c>
      <c r="M61" s="18"/>
      <c r="N61" s="15">
        <f>C61+K61+L61</f>
        <v>1</v>
      </c>
      <c r="O61" s="15">
        <f>C61+K61+L61+1</f>
        <v>2</v>
      </c>
      <c r="P61" s="15">
        <f>C61+K61+L61+2</f>
        <v>3</v>
      </c>
    </row>
    <row r="62" spans="1:16">
      <c r="A62" s="17" t="str">
        <f t="shared" si="38"/>
        <v>Blei</v>
      </c>
      <c r="B62" s="7">
        <f t="shared" si="39"/>
        <v>200</v>
      </c>
      <c r="C62" s="44">
        <f t="shared" si="40"/>
        <v>0</v>
      </c>
      <c r="D62" s="35">
        <v>6.5</v>
      </c>
      <c r="E62" s="49">
        <f t="shared" ref="E62:E72" si="44">E61</f>
        <v>5</v>
      </c>
      <c r="F62" s="37" t="s">
        <v>9</v>
      </c>
      <c r="G62" s="43">
        <f t="shared" si="41"/>
        <v>0</v>
      </c>
      <c r="H62" s="37" t="s">
        <v>7</v>
      </c>
      <c r="I62" s="49">
        <f t="shared" si="42"/>
        <v>1</v>
      </c>
      <c r="J62" s="44">
        <f t="shared" si="43"/>
        <v>6</v>
      </c>
      <c r="K62" s="44">
        <f>6-J62</f>
        <v>0</v>
      </c>
      <c r="L62" s="44">
        <v>0</v>
      </c>
      <c r="M62" s="18"/>
      <c r="N62" s="15">
        <f t="shared" ref="N62:N72" si="45">C62+K62+L62</f>
        <v>0</v>
      </c>
      <c r="O62" s="15">
        <f t="shared" ref="O62:O72" si="46">C62+K62+L62+1</f>
        <v>1</v>
      </c>
      <c r="P62" s="15">
        <f t="shared" ref="P62:P72" si="47">C62+K62+L62+2</f>
        <v>2</v>
      </c>
    </row>
    <row r="63" spans="1:16">
      <c r="A63" s="17" t="str">
        <f t="shared" si="38"/>
        <v>Blei</v>
      </c>
      <c r="B63" s="7">
        <f t="shared" si="39"/>
        <v>200</v>
      </c>
      <c r="C63" s="44">
        <f t="shared" si="40"/>
        <v>0</v>
      </c>
      <c r="D63" s="35">
        <v>6.5</v>
      </c>
      <c r="E63" s="49">
        <f t="shared" si="44"/>
        <v>5</v>
      </c>
      <c r="F63" s="37" t="s">
        <v>9</v>
      </c>
      <c r="G63" s="43">
        <f t="shared" si="41"/>
        <v>0</v>
      </c>
      <c r="H63" s="37" t="s">
        <v>6</v>
      </c>
      <c r="I63" s="49">
        <f t="shared" si="42"/>
        <v>1</v>
      </c>
      <c r="J63" s="44">
        <f t="shared" si="43"/>
        <v>6</v>
      </c>
      <c r="K63" s="44">
        <f>6-J63</f>
        <v>0</v>
      </c>
      <c r="L63" s="44">
        <v>0</v>
      </c>
      <c r="M63" s="18"/>
      <c r="N63" s="15">
        <f t="shared" si="45"/>
        <v>0</v>
      </c>
      <c r="O63" s="15">
        <f t="shared" si="46"/>
        <v>1</v>
      </c>
      <c r="P63" s="15">
        <f t="shared" si="47"/>
        <v>2</v>
      </c>
    </row>
    <row r="64" spans="1:16">
      <c r="A64" s="17" t="str">
        <f t="shared" si="38"/>
        <v>Blei</v>
      </c>
      <c r="B64" s="7">
        <f t="shared" si="39"/>
        <v>200</v>
      </c>
      <c r="C64" s="44">
        <f t="shared" si="40"/>
        <v>0</v>
      </c>
      <c r="D64" s="35">
        <v>6.5</v>
      </c>
      <c r="E64" s="49">
        <f t="shared" si="44"/>
        <v>5</v>
      </c>
      <c r="F64" s="37" t="s">
        <v>10</v>
      </c>
      <c r="G64" s="43">
        <f t="shared" si="41"/>
        <v>1</v>
      </c>
      <c r="H64" s="37" t="s">
        <v>8</v>
      </c>
      <c r="I64" s="49">
        <f t="shared" si="42"/>
        <v>0</v>
      </c>
      <c r="J64" s="44">
        <f t="shared" si="43"/>
        <v>6</v>
      </c>
      <c r="K64" s="44">
        <f>6-J64</f>
        <v>0</v>
      </c>
      <c r="L64" s="44">
        <v>0</v>
      </c>
      <c r="M64" s="18"/>
      <c r="N64" s="15">
        <f t="shared" si="45"/>
        <v>0</v>
      </c>
      <c r="O64" s="15">
        <f t="shared" si="46"/>
        <v>1</v>
      </c>
      <c r="P64" s="15">
        <f t="shared" si="47"/>
        <v>2</v>
      </c>
    </row>
    <row r="65" spans="1:16">
      <c r="A65" s="17" t="str">
        <f t="shared" si="38"/>
        <v>Blei</v>
      </c>
      <c r="B65" s="7">
        <f t="shared" si="39"/>
        <v>200</v>
      </c>
      <c r="C65" s="44">
        <f t="shared" si="40"/>
        <v>0</v>
      </c>
      <c r="D65" s="35">
        <v>6.5</v>
      </c>
      <c r="E65" s="49">
        <f t="shared" si="44"/>
        <v>5</v>
      </c>
      <c r="F65" s="37" t="s">
        <v>10</v>
      </c>
      <c r="G65" s="43">
        <f t="shared" si="41"/>
        <v>1</v>
      </c>
      <c r="H65" s="37" t="s">
        <v>7</v>
      </c>
      <c r="I65" s="49">
        <f t="shared" si="42"/>
        <v>1</v>
      </c>
      <c r="J65" s="44">
        <f t="shared" si="43"/>
        <v>7</v>
      </c>
      <c r="K65" s="44">
        <v>0</v>
      </c>
      <c r="L65" s="44">
        <v>0</v>
      </c>
      <c r="M65" s="18"/>
      <c r="N65" s="15">
        <f t="shared" si="45"/>
        <v>0</v>
      </c>
      <c r="O65" s="15">
        <f t="shared" si="46"/>
        <v>1</v>
      </c>
      <c r="P65" s="15">
        <f t="shared" si="47"/>
        <v>2</v>
      </c>
    </row>
    <row r="66" spans="1:16">
      <c r="A66" s="17" t="str">
        <f t="shared" si="38"/>
        <v>Blei</v>
      </c>
      <c r="B66" s="7">
        <f t="shared" si="39"/>
        <v>200</v>
      </c>
      <c r="C66" s="44">
        <f t="shared" si="40"/>
        <v>0</v>
      </c>
      <c r="D66" s="35">
        <v>6.5</v>
      </c>
      <c r="E66" s="49">
        <f t="shared" si="44"/>
        <v>5</v>
      </c>
      <c r="F66" s="37" t="s">
        <v>10</v>
      </c>
      <c r="G66" s="43">
        <f t="shared" si="41"/>
        <v>1</v>
      </c>
      <c r="H66" s="37" t="s">
        <v>6</v>
      </c>
      <c r="I66" s="49">
        <f t="shared" si="42"/>
        <v>1</v>
      </c>
      <c r="J66" s="44">
        <f t="shared" si="43"/>
        <v>7</v>
      </c>
      <c r="K66" s="44">
        <v>0</v>
      </c>
      <c r="L66" s="44">
        <v>0</v>
      </c>
      <c r="M66" s="18"/>
      <c r="N66" s="15">
        <f t="shared" si="45"/>
        <v>0</v>
      </c>
      <c r="O66" s="15">
        <f t="shared" si="46"/>
        <v>1</v>
      </c>
      <c r="P66" s="15">
        <f t="shared" si="47"/>
        <v>2</v>
      </c>
    </row>
    <row r="67" spans="1:16">
      <c r="A67" s="17" t="str">
        <f t="shared" si="38"/>
        <v>Blei</v>
      </c>
      <c r="B67" s="7">
        <f t="shared" si="39"/>
        <v>200</v>
      </c>
      <c r="C67" s="44">
        <f t="shared" si="40"/>
        <v>0</v>
      </c>
      <c r="D67" s="35">
        <v>6.5</v>
      </c>
      <c r="E67" s="49">
        <f t="shared" si="44"/>
        <v>5</v>
      </c>
      <c r="F67" s="37" t="s">
        <v>11</v>
      </c>
      <c r="G67" s="43">
        <f t="shared" si="41"/>
        <v>1</v>
      </c>
      <c r="H67" s="37" t="s">
        <v>8</v>
      </c>
      <c r="I67" s="49">
        <f t="shared" si="42"/>
        <v>0</v>
      </c>
      <c r="J67" s="44">
        <f t="shared" si="43"/>
        <v>6</v>
      </c>
      <c r="K67" s="44">
        <f>6-J67</f>
        <v>0</v>
      </c>
      <c r="L67" s="44">
        <v>0</v>
      </c>
      <c r="M67" s="18"/>
      <c r="N67" s="15">
        <f t="shared" si="45"/>
        <v>0</v>
      </c>
      <c r="O67" s="15">
        <f t="shared" si="46"/>
        <v>1</v>
      </c>
      <c r="P67" s="15">
        <f t="shared" si="47"/>
        <v>2</v>
      </c>
    </row>
    <row r="68" spans="1:16">
      <c r="A68" s="17" t="str">
        <f t="shared" si="38"/>
        <v>Blei</v>
      </c>
      <c r="B68" s="7">
        <f t="shared" si="39"/>
        <v>200</v>
      </c>
      <c r="C68" s="44">
        <f t="shared" si="40"/>
        <v>0</v>
      </c>
      <c r="D68" s="35">
        <v>6.5</v>
      </c>
      <c r="E68" s="49">
        <f t="shared" si="44"/>
        <v>5</v>
      </c>
      <c r="F68" s="37" t="s">
        <v>11</v>
      </c>
      <c r="G68" s="43">
        <f t="shared" si="41"/>
        <v>1</v>
      </c>
      <c r="H68" s="37" t="s">
        <v>7</v>
      </c>
      <c r="I68" s="49">
        <f t="shared" si="42"/>
        <v>1</v>
      </c>
      <c r="J68" s="44">
        <f t="shared" si="43"/>
        <v>7</v>
      </c>
      <c r="K68" s="44">
        <v>0</v>
      </c>
      <c r="L68" s="44">
        <v>0</v>
      </c>
      <c r="M68" s="18"/>
      <c r="N68" s="15">
        <f t="shared" si="45"/>
        <v>0</v>
      </c>
      <c r="O68" s="15">
        <f t="shared" si="46"/>
        <v>1</v>
      </c>
      <c r="P68" s="15">
        <f t="shared" si="47"/>
        <v>2</v>
      </c>
    </row>
    <row r="69" spans="1:16">
      <c r="A69" s="17" t="str">
        <f t="shared" si="38"/>
        <v>Blei</v>
      </c>
      <c r="B69" s="7">
        <f t="shared" si="39"/>
        <v>200</v>
      </c>
      <c r="C69" s="44">
        <f t="shared" si="40"/>
        <v>0</v>
      </c>
      <c r="D69" s="35">
        <v>6.5</v>
      </c>
      <c r="E69" s="49">
        <f t="shared" si="44"/>
        <v>5</v>
      </c>
      <c r="F69" s="37" t="s">
        <v>11</v>
      </c>
      <c r="G69" s="43">
        <f t="shared" si="41"/>
        <v>1</v>
      </c>
      <c r="H69" s="37" t="s">
        <v>6</v>
      </c>
      <c r="I69" s="49">
        <f t="shared" si="42"/>
        <v>1</v>
      </c>
      <c r="J69" s="44">
        <f t="shared" si="43"/>
        <v>7</v>
      </c>
      <c r="K69" s="44">
        <v>0</v>
      </c>
      <c r="L69" s="44">
        <v>0</v>
      </c>
      <c r="M69" s="18"/>
      <c r="N69" s="15">
        <f t="shared" si="45"/>
        <v>0</v>
      </c>
      <c r="O69" s="15">
        <f t="shared" si="46"/>
        <v>1</v>
      </c>
      <c r="P69" s="15">
        <f t="shared" si="47"/>
        <v>2</v>
      </c>
    </row>
    <row r="70" spans="1:16">
      <c r="A70" s="17" t="str">
        <f t="shared" si="38"/>
        <v>Blei</v>
      </c>
      <c r="B70" s="7">
        <f t="shared" si="39"/>
        <v>200</v>
      </c>
      <c r="C70" s="44">
        <f t="shared" si="40"/>
        <v>0</v>
      </c>
      <c r="D70" s="35">
        <v>6.5</v>
      </c>
      <c r="E70" s="49">
        <f t="shared" si="44"/>
        <v>5</v>
      </c>
      <c r="F70" s="37" t="s">
        <v>12</v>
      </c>
      <c r="G70" s="43">
        <f t="shared" si="41"/>
        <v>2</v>
      </c>
      <c r="H70" s="37" t="s">
        <v>8</v>
      </c>
      <c r="I70" s="49">
        <f t="shared" si="42"/>
        <v>0</v>
      </c>
      <c r="J70" s="44">
        <f t="shared" si="43"/>
        <v>7</v>
      </c>
      <c r="K70" s="44">
        <v>0</v>
      </c>
      <c r="L70" s="44">
        <v>0</v>
      </c>
      <c r="M70" s="18"/>
      <c r="N70" s="15">
        <f t="shared" si="45"/>
        <v>0</v>
      </c>
      <c r="O70" s="15">
        <f t="shared" si="46"/>
        <v>1</v>
      </c>
      <c r="P70" s="15">
        <f t="shared" si="47"/>
        <v>2</v>
      </c>
    </row>
    <row r="71" spans="1:16">
      <c r="A71" s="17" t="str">
        <f t="shared" si="38"/>
        <v>Blei</v>
      </c>
      <c r="B71" s="7">
        <f t="shared" si="39"/>
        <v>200</v>
      </c>
      <c r="C71" s="44">
        <f t="shared" si="40"/>
        <v>0</v>
      </c>
      <c r="D71" s="35">
        <v>6.5</v>
      </c>
      <c r="E71" s="49">
        <f t="shared" si="44"/>
        <v>5</v>
      </c>
      <c r="F71" s="37" t="s">
        <v>12</v>
      </c>
      <c r="G71" s="43">
        <f t="shared" si="41"/>
        <v>2</v>
      </c>
      <c r="H71" s="37" t="s">
        <v>7</v>
      </c>
      <c r="I71" s="49">
        <f t="shared" si="42"/>
        <v>1</v>
      </c>
      <c r="J71" s="44">
        <f t="shared" si="43"/>
        <v>8</v>
      </c>
      <c r="K71" s="44">
        <v>0</v>
      </c>
      <c r="L71" s="44">
        <v>0</v>
      </c>
      <c r="M71" s="18"/>
      <c r="N71" s="15">
        <f t="shared" si="45"/>
        <v>0</v>
      </c>
      <c r="O71" s="15">
        <f t="shared" si="46"/>
        <v>1</v>
      </c>
      <c r="P71" s="15">
        <f t="shared" si="47"/>
        <v>2</v>
      </c>
    </row>
    <row r="72" spans="1:16" ht="10.5" thickBot="1">
      <c r="A72" s="17" t="str">
        <f t="shared" si="38"/>
        <v>Blei</v>
      </c>
      <c r="B72" s="7">
        <f t="shared" si="39"/>
        <v>200</v>
      </c>
      <c r="C72" s="44">
        <f t="shared" si="40"/>
        <v>0</v>
      </c>
      <c r="D72" s="35">
        <v>6.5</v>
      </c>
      <c r="E72" s="49">
        <f t="shared" si="44"/>
        <v>5</v>
      </c>
      <c r="F72" s="37" t="s">
        <v>12</v>
      </c>
      <c r="G72" s="43">
        <f t="shared" si="41"/>
        <v>2</v>
      </c>
      <c r="H72" s="37" t="s">
        <v>6</v>
      </c>
      <c r="I72" s="49">
        <f t="shared" si="42"/>
        <v>1</v>
      </c>
      <c r="J72" s="44">
        <f t="shared" si="43"/>
        <v>8</v>
      </c>
      <c r="K72" s="44">
        <v>0</v>
      </c>
      <c r="L72" s="44">
        <v>0</v>
      </c>
      <c r="M72" s="18"/>
      <c r="N72" s="15">
        <f t="shared" si="45"/>
        <v>0</v>
      </c>
      <c r="O72" s="15">
        <f t="shared" si="46"/>
        <v>1</v>
      </c>
      <c r="P72" s="15">
        <f t="shared" si="47"/>
        <v>2</v>
      </c>
    </row>
    <row r="73" spans="1:16" ht="35.15" customHeight="1" thickTop="1">
      <c r="A73" s="28" t="s">
        <v>0</v>
      </c>
      <c r="B73" s="29" t="s">
        <v>21</v>
      </c>
      <c r="C73" s="42" t="s">
        <v>3</v>
      </c>
      <c r="D73" s="34" t="s">
        <v>1</v>
      </c>
      <c r="E73" s="47" t="s">
        <v>16</v>
      </c>
      <c r="F73" s="36" t="s">
        <v>4</v>
      </c>
      <c r="G73" s="42" t="s">
        <v>18</v>
      </c>
      <c r="H73" s="36" t="s">
        <v>5</v>
      </c>
      <c r="I73" s="47" t="s">
        <v>17</v>
      </c>
      <c r="J73" s="42" t="s">
        <v>24</v>
      </c>
      <c r="K73" s="42" t="s">
        <v>20</v>
      </c>
      <c r="L73" s="42" t="s">
        <v>41</v>
      </c>
      <c r="M73" s="30"/>
      <c r="N73" s="31" t="s">
        <v>13</v>
      </c>
      <c r="O73" s="31" t="s">
        <v>14</v>
      </c>
      <c r="P73" s="31" t="s">
        <v>15</v>
      </c>
    </row>
    <row r="74" spans="1:16" ht="10.5">
      <c r="A74" s="17" t="str">
        <f t="shared" ref="A74:A85" si="48">$B$3</f>
        <v>Blei</v>
      </c>
      <c r="B74" s="7">
        <f t="shared" ref="B74:B85" si="49">$C$6</f>
        <v>200</v>
      </c>
      <c r="C74" s="44">
        <f t="shared" ref="C74:C85" si="50">5*(B74-$B$4)/($B$5-$B$4)</f>
        <v>0</v>
      </c>
      <c r="D74" s="35">
        <v>7</v>
      </c>
      <c r="E74" s="48">
        <v>4</v>
      </c>
      <c r="F74" s="37" t="s">
        <v>9</v>
      </c>
      <c r="G74" s="43">
        <f t="shared" ref="G74:G85" si="51">G61</f>
        <v>0</v>
      </c>
      <c r="H74" s="37" t="s">
        <v>8</v>
      </c>
      <c r="I74" s="49">
        <f t="shared" ref="I74:I85" si="52">I61</f>
        <v>0</v>
      </c>
      <c r="J74" s="44">
        <f t="shared" ref="J74:J85" si="53">E74+G74+I74</f>
        <v>4</v>
      </c>
      <c r="K74" s="44">
        <f>6-J74</f>
        <v>2</v>
      </c>
      <c r="L74" s="44">
        <v>0</v>
      </c>
      <c r="M74" s="18"/>
      <c r="N74" s="15">
        <f>C74+K74+L74</f>
        <v>2</v>
      </c>
      <c r="O74" s="15">
        <f>C74+K74+L74+1</f>
        <v>3</v>
      </c>
      <c r="P74" s="15">
        <f>C74+K74+L74+2</f>
        <v>4</v>
      </c>
    </row>
    <row r="75" spans="1:16">
      <c r="A75" s="17" t="str">
        <f t="shared" si="48"/>
        <v>Blei</v>
      </c>
      <c r="B75" s="7">
        <f t="shared" si="49"/>
        <v>200</v>
      </c>
      <c r="C75" s="44">
        <f t="shared" si="50"/>
        <v>0</v>
      </c>
      <c r="D75" s="35">
        <v>7</v>
      </c>
      <c r="E75" s="49">
        <f t="shared" ref="E75:E85" si="54">E74</f>
        <v>4</v>
      </c>
      <c r="F75" s="37" t="s">
        <v>9</v>
      </c>
      <c r="G75" s="43">
        <f t="shared" si="51"/>
        <v>0</v>
      </c>
      <c r="H75" s="37" t="s">
        <v>7</v>
      </c>
      <c r="I75" s="49">
        <f t="shared" si="52"/>
        <v>1</v>
      </c>
      <c r="J75" s="44">
        <f t="shared" si="53"/>
        <v>5</v>
      </c>
      <c r="K75" s="44">
        <f t="shared" ref="K75:K83" si="55">6-J75</f>
        <v>1</v>
      </c>
      <c r="L75" s="44">
        <v>0</v>
      </c>
      <c r="M75" s="18"/>
      <c r="N75" s="15">
        <f t="shared" ref="N75:N85" si="56">C75+K75+L75</f>
        <v>1</v>
      </c>
      <c r="O75" s="15">
        <f t="shared" ref="O75:O85" si="57">C75+K75+L75+1</f>
        <v>2</v>
      </c>
      <c r="P75" s="15">
        <f t="shared" ref="P75:P85" si="58">C75+K75+L75+2</f>
        <v>3</v>
      </c>
    </row>
    <row r="76" spans="1:16">
      <c r="A76" s="17" t="str">
        <f t="shared" si="48"/>
        <v>Blei</v>
      </c>
      <c r="B76" s="7">
        <f t="shared" si="49"/>
        <v>200</v>
      </c>
      <c r="C76" s="44">
        <f t="shared" si="50"/>
        <v>0</v>
      </c>
      <c r="D76" s="35">
        <v>7</v>
      </c>
      <c r="E76" s="49">
        <f t="shared" si="54"/>
        <v>4</v>
      </c>
      <c r="F76" s="37" t="s">
        <v>9</v>
      </c>
      <c r="G76" s="43">
        <f t="shared" si="51"/>
        <v>0</v>
      </c>
      <c r="H76" s="37" t="s">
        <v>6</v>
      </c>
      <c r="I76" s="49">
        <f t="shared" si="52"/>
        <v>1</v>
      </c>
      <c r="J76" s="44">
        <f t="shared" si="53"/>
        <v>5</v>
      </c>
      <c r="K76" s="44">
        <f t="shared" si="55"/>
        <v>1</v>
      </c>
      <c r="L76" s="44">
        <v>0</v>
      </c>
      <c r="M76" s="18"/>
      <c r="N76" s="15">
        <f t="shared" si="56"/>
        <v>1</v>
      </c>
      <c r="O76" s="15">
        <f t="shared" si="57"/>
        <v>2</v>
      </c>
      <c r="P76" s="15">
        <f t="shared" si="58"/>
        <v>3</v>
      </c>
    </row>
    <row r="77" spans="1:16">
      <c r="A77" s="17" t="str">
        <f t="shared" si="48"/>
        <v>Blei</v>
      </c>
      <c r="B77" s="7">
        <f t="shared" si="49"/>
        <v>200</v>
      </c>
      <c r="C77" s="44">
        <f t="shared" si="50"/>
        <v>0</v>
      </c>
      <c r="D77" s="35">
        <v>7</v>
      </c>
      <c r="E77" s="49">
        <f t="shared" si="54"/>
        <v>4</v>
      </c>
      <c r="F77" s="37" t="s">
        <v>10</v>
      </c>
      <c r="G77" s="43">
        <f t="shared" si="51"/>
        <v>1</v>
      </c>
      <c r="H77" s="37" t="s">
        <v>8</v>
      </c>
      <c r="I77" s="49">
        <f t="shared" si="52"/>
        <v>0</v>
      </c>
      <c r="J77" s="44">
        <f t="shared" si="53"/>
        <v>5</v>
      </c>
      <c r="K77" s="44">
        <f t="shared" si="55"/>
        <v>1</v>
      </c>
      <c r="L77" s="44">
        <v>0</v>
      </c>
      <c r="M77" s="18"/>
      <c r="N77" s="15">
        <f t="shared" si="56"/>
        <v>1</v>
      </c>
      <c r="O77" s="15">
        <f t="shared" si="57"/>
        <v>2</v>
      </c>
      <c r="P77" s="15">
        <f t="shared" si="58"/>
        <v>3</v>
      </c>
    </row>
    <row r="78" spans="1:16">
      <c r="A78" s="17" t="str">
        <f t="shared" si="48"/>
        <v>Blei</v>
      </c>
      <c r="B78" s="7">
        <f t="shared" si="49"/>
        <v>200</v>
      </c>
      <c r="C78" s="44">
        <f t="shared" si="50"/>
        <v>0</v>
      </c>
      <c r="D78" s="35">
        <v>7</v>
      </c>
      <c r="E78" s="49">
        <f t="shared" si="54"/>
        <v>4</v>
      </c>
      <c r="F78" s="37" t="s">
        <v>10</v>
      </c>
      <c r="G78" s="43">
        <f t="shared" si="51"/>
        <v>1</v>
      </c>
      <c r="H78" s="37" t="s">
        <v>7</v>
      </c>
      <c r="I78" s="49">
        <f t="shared" si="52"/>
        <v>1</v>
      </c>
      <c r="J78" s="44">
        <f t="shared" si="53"/>
        <v>6</v>
      </c>
      <c r="K78" s="44">
        <f t="shared" si="55"/>
        <v>0</v>
      </c>
      <c r="L78" s="44">
        <v>0</v>
      </c>
      <c r="M78" s="18"/>
      <c r="N78" s="15">
        <f t="shared" si="56"/>
        <v>0</v>
      </c>
      <c r="O78" s="15">
        <f t="shared" si="57"/>
        <v>1</v>
      </c>
      <c r="P78" s="15">
        <f t="shared" si="58"/>
        <v>2</v>
      </c>
    </row>
    <row r="79" spans="1:16">
      <c r="A79" s="17" t="str">
        <f t="shared" si="48"/>
        <v>Blei</v>
      </c>
      <c r="B79" s="7">
        <f t="shared" si="49"/>
        <v>200</v>
      </c>
      <c r="C79" s="44">
        <f t="shared" si="50"/>
        <v>0</v>
      </c>
      <c r="D79" s="35">
        <v>7</v>
      </c>
      <c r="E79" s="49">
        <f t="shared" si="54"/>
        <v>4</v>
      </c>
      <c r="F79" s="37" t="s">
        <v>10</v>
      </c>
      <c r="G79" s="43">
        <f t="shared" si="51"/>
        <v>1</v>
      </c>
      <c r="H79" s="37" t="s">
        <v>6</v>
      </c>
      <c r="I79" s="49">
        <f t="shared" si="52"/>
        <v>1</v>
      </c>
      <c r="J79" s="44">
        <f t="shared" si="53"/>
        <v>6</v>
      </c>
      <c r="K79" s="44">
        <f t="shared" si="55"/>
        <v>0</v>
      </c>
      <c r="L79" s="44">
        <v>0</v>
      </c>
      <c r="M79" s="18"/>
      <c r="N79" s="15">
        <f t="shared" si="56"/>
        <v>0</v>
      </c>
      <c r="O79" s="15">
        <f t="shared" si="57"/>
        <v>1</v>
      </c>
      <c r="P79" s="15">
        <f t="shared" si="58"/>
        <v>2</v>
      </c>
    </row>
    <row r="80" spans="1:16">
      <c r="A80" s="17" t="str">
        <f t="shared" si="48"/>
        <v>Blei</v>
      </c>
      <c r="B80" s="7">
        <f t="shared" si="49"/>
        <v>200</v>
      </c>
      <c r="C80" s="44">
        <f t="shared" si="50"/>
        <v>0</v>
      </c>
      <c r="D80" s="35">
        <v>7</v>
      </c>
      <c r="E80" s="49">
        <f t="shared" si="54"/>
        <v>4</v>
      </c>
      <c r="F80" s="37" t="s">
        <v>11</v>
      </c>
      <c r="G80" s="43">
        <f t="shared" si="51"/>
        <v>1</v>
      </c>
      <c r="H80" s="37" t="s">
        <v>8</v>
      </c>
      <c r="I80" s="49">
        <f t="shared" si="52"/>
        <v>0</v>
      </c>
      <c r="J80" s="44">
        <f t="shared" si="53"/>
        <v>5</v>
      </c>
      <c r="K80" s="44">
        <f t="shared" si="55"/>
        <v>1</v>
      </c>
      <c r="L80" s="44">
        <v>0</v>
      </c>
      <c r="M80" s="18"/>
      <c r="N80" s="15">
        <f t="shared" si="56"/>
        <v>1</v>
      </c>
      <c r="O80" s="15">
        <f t="shared" si="57"/>
        <v>2</v>
      </c>
      <c r="P80" s="15">
        <f t="shared" si="58"/>
        <v>3</v>
      </c>
    </row>
    <row r="81" spans="1:16">
      <c r="A81" s="17" t="str">
        <f t="shared" si="48"/>
        <v>Blei</v>
      </c>
      <c r="B81" s="7">
        <f t="shared" si="49"/>
        <v>200</v>
      </c>
      <c r="C81" s="44">
        <f t="shared" si="50"/>
        <v>0</v>
      </c>
      <c r="D81" s="35">
        <v>7</v>
      </c>
      <c r="E81" s="49">
        <f t="shared" si="54"/>
        <v>4</v>
      </c>
      <c r="F81" s="37" t="s">
        <v>11</v>
      </c>
      <c r="G81" s="43">
        <f t="shared" si="51"/>
        <v>1</v>
      </c>
      <c r="H81" s="37" t="s">
        <v>7</v>
      </c>
      <c r="I81" s="49">
        <f t="shared" si="52"/>
        <v>1</v>
      </c>
      <c r="J81" s="44">
        <f t="shared" si="53"/>
        <v>6</v>
      </c>
      <c r="K81" s="44">
        <f t="shared" si="55"/>
        <v>0</v>
      </c>
      <c r="L81" s="44">
        <v>0</v>
      </c>
      <c r="M81" s="18"/>
      <c r="N81" s="15">
        <f t="shared" si="56"/>
        <v>0</v>
      </c>
      <c r="O81" s="15">
        <f t="shared" si="57"/>
        <v>1</v>
      </c>
      <c r="P81" s="15">
        <f t="shared" si="58"/>
        <v>2</v>
      </c>
    </row>
    <row r="82" spans="1:16">
      <c r="A82" s="17" t="str">
        <f t="shared" si="48"/>
        <v>Blei</v>
      </c>
      <c r="B82" s="7">
        <f t="shared" si="49"/>
        <v>200</v>
      </c>
      <c r="C82" s="44">
        <f t="shared" si="50"/>
        <v>0</v>
      </c>
      <c r="D82" s="35">
        <v>7</v>
      </c>
      <c r="E82" s="49">
        <f t="shared" si="54"/>
        <v>4</v>
      </c>
      <c r="F82" s="37" t="s">
        <v>11</v>
      </c>
      <c r="G82" s="43">
        <f t="shared" si="51"/>
        <v>1</v>
      </c>
      <c r="H82" s="37" t="s">
        <v>6</v>
      </c>
      <c r="I82" s="49">
        <f t="shared" si="52"/>
        <v>1</v>
      </c>
      <c r="J82" s="44">
        <f t="shared" si="53"/>
        <v>6</v>
      </c>
      <c r="K82" s="44">
        <f t="shared" si="55"/>
        <v>0</v>
      </c>
      <c r="L82" s="44">
        <v>0</v>
      </c>
      <c r="M82" s="18"/>
      <c r="N82" s="15">
        <f t="shared" si="56"/>
        <v>0</v>
      </c>
      <c r="O82" s="15">
        <f t="shared" si="57"/>
        <v>1</v>
      </c>
      <c r="P82" s="15">
        <f t="shared" si="58"/>
        <v>2</v>
      </c>
    </row>
    <row r="83" spans="1:16">
      <c r="A83" s="17" t="str">
        <f t="shared" si="48"/>
        <v>Blei</v>
      </c>
      <c r="B83" s="7">
        <f t="shared" si="49"/>
        <v>200</v>
      </c>
      <c r="C83" s="44">
        <f t="shared" si="50"/>
        <v>0</v>
      </c>
      <c r="D83" s="35">
        <v>7</v>
      </c>
      <c r="E83" s="49">
        <f t="shared" si="54"/>
        <v>4</v>
      </c>
      <c r="F83" s="37" t="s">
        <v>12</v>
      </c>
      <c r="G83" s="43">
        <f t="shared" si="51"/>
        <v>2</v>
      </c>
      <c r="H83" s="37" t="s">
        <v>8</v>
      </c>
      <c r="I83" s="49">
        <f t="shared" si="52"/>
        <v>0</v>
      </c>
      <c r="J83" s="44">
        <f t="shared" si="53"/>
        <v>6</v>
      </c>
      <c r="K83" s="44">
        <f t="shared" si="55"/>
        <v>0</v>
      </c>
      <c r="L83" s="44">
        <v>0</v>
      </c>
      <c r="M83" s="18"/>
      <c r="N83" s="15">
        <f t="shared" si="56"/>
        <v>0</v>
      </c>
      <c r="O83" s="15">
        <f t="shared" si="57"/>
        <v>1</v>
      </c>
      <c r="P83" s="15">
        <f t="shared" si="58"/>
        <v>2</v>
      </c>
    </row>
    <row r="84" spans="1:16">
      <c r="A84" s="17" t="str">
        <f t="shared" si="48"/>
        <v>Blei</v>
      </c>
      <c r="B84" s="7">
        <f t="shared" si="49"/>
        <v>200</v>
      </c>
      <c r="C84" s="44">
        <f t="shared" si="50"/>
        <v>0</v>
      </c>
      <c r="D84" s="35">
        <v>7</v>
      </c>
      <c r="E84" s="49">
        <f t="shared" si="54"/>
        <v>4</v>
      </c>
      <c r="F84" s="37" t="s">
        <v>12</v>
      </c>
      <c r="G84" s="43">
        <f t="shared" si="51"/>
        <v>2</v>
      </c>
      <c r="H84" s="37" t="s">
        <v>7</v>
      </c>
      <c r="I84" s="49">
        <f t="shared" si="52"/>
        <v>1</v>
      </c>
      <c r="J84" s="44">
        <f t="shared" si="53"/>
        <v>7</v>
      </c>
      <c r="K84" s="44">
        <v>0</v>
      </c>
      <c r="L84" s="44">
        <v>0</v>
      </c>
      <c r="M84" s="18"/>
      <c r="N84" s="15">
        <f t="shared" si="56"/>
        <v>0</v>
      </c>
      <c r="O84" s="15">
        <f t="shared" si="57"/>
        <v>1</v>
      </c>
      <c r="P84" s="15">
        <f t="shared" si="58"/>
        <v>2</v>
      </c>
    </row>
    <row r="85" spans="1:16" ht="10.5" thickBot="1">
      <c r="A85" s="17" t="str">
        <f t="shared" si="48"/>
        <v>Blei</v>
      </c>
      <c r="B85" s="7">
        <f t="shared" si="49"/>
        <v>200</v>
      </c>
      <c r="C85" s="44">
        <f t="shared" si="50"/>
        <v>0</v>
      </c>
      <c r="D85" s="35">
        <v>7</v>
      </c>
      <c r="E85" s="49">
        <f t="shared" si="54"/>
        <v>4</v>
      </c>
      <c r="F85" s="37" t="s">
        <v>12</v>
      </c>
      <c r="G85" s="43">
        <f t="shared" si="51"/>
        <v>2</v>
      </c>
      <c r="H85" s="37" t="s">
        <v>6</v>
      </c>
      <c r="I85" s="49">
        <f t="shared" si="52"/>
        <v>1</v>
      </c>
      <c r="J85" s="44">
        <f t="shared" si="53"/>
        <v>7</v>
      </c>
      <c r="K85" s="44">
        <v>0</v>
      </c>
      <c r="L85" s="44">
        <v>0</v>
      </c>
      <c r="M85" s="18"/>
      <c r="N85" s="15">
        <f t="shared" si="56"/>
        <v>0</v>
      </c>
      <c r="O85" s="15">
        <f t="shared" si="57"/>
        <v>1</v>
      </c>
      <c r="P85" s="15">
        <f t="shared" si="58"/>
        <v>2</v>
      </c>
    </row>
    <row r="86" spans="1:16" ht="35.15" customHeight="1" thickTop="1">
      <c r="A86" s="28" t="s">
        <v>0</v>
      </c>
      <c r="B86" s="29" t="s">
        <v>21</v>
      </c>
      <c r="C86" s="42" t="s">
        <v>3</v>
      </c>
      <c r="D86" s="34" t="s">
        <v>1</v>
      </c>
      <c r="E86" s="47" t="s">
        <v>16</v>
      </c>
      <c r="F86" s="36" t="s">
        <v>4</v>
      </c>
      <c r="G86" s="42" t="s">
        <v>18</v>
      </c>
      <c r="H86" s="36" t="s">
        <v>5</v>
      </c>
      <c r="I86" s="47" t="s">
        <v>17</v>
      </c>
      <c r="J86" s="42" t="s">
        <v>24</v>
      </c>
      <c r="K86" s="42" t="s">
        <v>20</v>
      </c>
      <c r="L86" s="42" t="s">
        <v>41</v>
      </c>
      <c r="M86" s="30"/>
      <c r="N86" s="31" t="s">
        <v>13</v>
      </c>
      <c r="O86" s="31" t="s">
        <v>14</v>
      </c>
      <c r="P86" s="31" t="s">
        <v>15</v>
      </c>
    </row>
    <row r="87" spans="1:16" ht="10.5">
      <c r="A87" s="17" t="str">
        <f t="shared" ref="A87:A98" si="59">$B$3</f>
        <v>Blei</v>
      </c>
      <c r="B87" s="7">
        <f t="shared" ref="B87:B98" si="60">$C$6</f>
        <v>200</v>
      </c>
      <c r="C87" s="44">
        <f t="shared" ref="C87:C98" si="61">5*(B87-$B$4)/($B$5-$B$4)</f>
        <v>0</v>
      </c>
      <c r="D87" s="35">
        <v>7.5</v>
      </c>
      <c r="E87" s="48">
        <v>4</v>
      </c>
      <c r="F87" s="37" t="s">
        <v>9</v>
      </c>
      <c r="G87" s="43">
        <f t="shared" ref="G87:G98" si="62">G74</f>
        <v>0</v>
      </c>
      <c r="H87" s="37" t="s">
        <v>8</v>
      </c>
      <c r="I87" s="49">
        <f t="shared" ref="I87:I98" si="63">I74</f>
        <v>0</v>
      </c>
      <c r="J87" s="44">
        <f t="shared" ref="J87:J98" si="64">E87+G87+I87</f>
        <v>4</v>
      </c>
      <c r="K87" s="44">
        <f>6-J87</f>
        <v>2</v>
      </c>
      <c r="L87" s="44">
        <v>0</v>
      </c>
      <c r="M87" s="18"/>
      <c r="N87" s="15">
        <f>C87+K87+L87</f>
        <v>2</v>
      </c>
      <c r="O87" s="15">
        <f>C87+K87+L87+1</f>
        <v>3</v>
      </c>
      <c r="P87" s="15">
        <f>C87+K87+L87+2</f>
        <v>4</v>
      </c>
    </row>
    <row r="88" spans="1:16">
      <c r="A88" s="17" t="str">
        <f t="shared" si="59"/>
        <v>Blei</v>
      </c>
      <c r="B88" s="7">
        <f t="shared" si="60"/>
        <v>200</v>
      </c>
      <c r="C88" s="44">
        <f t="shared" si="61"/>
        <v>0</v>
      </c>
      <c r="D88" s="35">
        <v>7.5</v>
      </c>
      <c r="E88" s="49">
        <f t="shared" ref="E88:E98" si="65">E87</f>
        <v>4</v>
      </c>
      <c r="F88" s="37" t="s">
        <v>9</v>
      </c>
      <c r="G88" s="43">
        <f t="shared" si="62"/>
        <v>0</v>
      </c>
      <c r="H88" s="37" t="s">
        <v>7</v>
      </c>
      <c r="I88" s="49">
        <f t="shared" si="63"/>
        <v>1</v>
      </c>
      <c r="J88" s="44">
        <f t="shared" si="64"/>
        <v>5</v>
      </c>
      <c r="K88" s="44">
        <f t="shared" ref="K88:K96" si="66">6-J88</f>
        <v>1</v>
      </c>
      <c r="L88" s="44">
        <v>0</v>
      </c>
      <c r="M88" s="18"/>
      <c r="N88" s="15">
        <f t="shared" ref="N88:N98" si="67">C88+K88+L88</f>
        <v>1</v>
      </c>
      <c r="O88" s="15">
        <f t="shared" ref="O88:O98" si="68">C88+K88+L88+1</f>
        <v>2</v>
      </c>
      <c r="P88" s="15">
        <f t="shared" ref="P88:P98" si="69">C88+K88+L88+2</f>
        <v>3</v>
      </c>
    </row>
    <row r="89" spans="1:16">
      <c r="A89" s="17" t="str">
        <f t="shared" si="59"/>
        <v>Blei</v>
      </c>
      <c r="B89" s="7">
        <f t="shared" si="60"/>
        <v>200</v>
      </c>
      <c r="C89" s="44">
        <f t="shared" si="61"/>
        <v>0</v>
      </c>
      <c r="D89" s="35">
        <v>7.5</v>
      </c>
      <c r="E89" s="49">
        <f t="shared" si="65"/>
        <v>4</v>
      </c>
      <c r="F89" s="37" t="s">
        <v>9</v>
      </c>
      <c r="G89" s="43">
        <f t="shared" si="62"/>
        <v>0</v>
      </c>
      <c r="H89" s="37" t="s">
        <v>6</v>
      </c>
      <c r="I89" s="49">
        <f t="shared" si="63"/>
        <v>1</v>
      </c>
      <c r="J89" s="44">
        <f t="shared" si="64"/>
        <v>5</v>
      </c>
      <c r="K89" s="44">
        <f t="shared" si="66"/>
        <v>1</v>
      </c>
      <c r="L89" s="44">
        <v>0</v>
      </c>
      <c r="M89" s="18"/>
      <c r="N89" s="15">
        <f t="shared" si="67"/>
        <v>1</v>
      </c>
      <c r="O89" s="15">
        <f t="shared" si="68"/>
        <v>2</v>
      </c>
      <c r="P89" s="15">
        <f t="shared" si="69"/>
        <v>3</v>
      </c>
    </row>
    <row r="90" spans="1:16">
      <c r="A90" s="17" t="str">
        <f t="shared" si="59"/>
        <v>Blei</v>
      </c>
      <c r="B90" s="7">
        <f t="shared" si="60"/>
        <v>200</v>
      </c>
      <c r="C90" s="44">
        <f t="shared" si="61"/>
        <v>0</v>
      </c>
      <c r="D90" s="35">
        <v>7.5</v>
      </c>
      <c r="E90" s="49">
        <f t="shared" si="65"/>
        <v>4</v>
      </c>
      <c r="F90" s="37" t="s">
        <v>10</v>
      </c>
      <c r="G90" s="43">
        <f t="shared" si="62"/>
        <v>1</v>
      </c>
      <c r="H90" s="37" t="s">
        <v>8</v>
      </c>
      <c r="I90" s="49">
        <f t="shared" si="63"/>
        <v>0</v>
      </c>
      <c r="J90" s="44">
        <f t="shared" si="64"/>
        <v>5</v>
      </c>
      <c r="K90" s="44">
        <f t="shared" si="66"/>
        <v>1</v>
      </c>
      <c r="L90" s="44">
        <v>0</v>
      </c>
      <c r="M90" s="18"/>
      <c r="N90" s="15">
        <f t="shared" si="67"/>
        <v>1</v>
      </c>
      <c r="O90" s="15">
        <f t="shared" si="68"/>
        <v>2</v>
      </c>
      <c r="P90" s="15">
        <f t="shared" si="69"/>
        <v>3</v>
      </c>
    </row>
    <row r="91" spans="1:16">
      <c r="A91" s="17" t="str">
        <f t="shared" si="59"/>
        <v>Blei</v>
      </c>
      <c r="B91" s="7">
        <f t="shared" si="60"/>
        <v>200</v>
      </c>
      <c r="C91" s="44">
        <f t="shared" si="61"/>
        <v>0</v>
      </c>
      <c r="D91" s="35">
        <v>7.5</v>
      </c>
      <c r="E91" s="49">
        <f t="shared" si="65"/>
        <v>4</v>
      </c>
      <c r="F91" s="37" t="s">
        <v>10</v>
      </c>
      <c r="G91" s="43">
        <f t="shared" si="62"/>
        <v>1</v>
      </c>
      <c r="H91" s="37" t="s">
        <v>7</v>
      </c>
      <c r="I91" s="49">
        <f t="shared" si="63"/>
        <v>1</v>
      </c>
      <c r="J91" s="44">
        <f t="shared" si="64"/>
        <v>6</v>
      </c>
      <c r="K91" s="44">
        <f t="shared" si="66"/>
        <v>0</v>
      </c>
      <c r="L91" s="44">
        <v>0</v>
      </c>
      <c r="M91" s="18"/>
      <c r="N91" s="15">
        <f t="shared" si="67"/>
        <v>0</v>
      </c>
      <c r="O91" s="15">
        <f t="shared" si="68"/>
        <v>1</v>
      </c>
      <c r="P91" s="15">
        <f t="shared" si="69"/>
        <v>2</v>
      </c>
    </row>
    <row r="92" spans="1:16">
      <c r="A92" s="17" t="str">
        <f t="shared" si="59"/>
        <v>Blei</v>
      </c>
      <c r="B92" s="7">
        <f t="shared" si="60"/>
        <v>200</v>
      </c>
      <c r="C92" s="44">
        <f t="shared" si="61"/>
        <v>0</v>
      </c>
      <c r="D92" s="35">
        <v>7.5</v>
      </c>
      <c r="E92" s="49">
        <f t="shared" si="65"/>
        <v>4</v>
      </c>
      <c r="F92" s="37" t="s">
        <v>10</v>
      </c>
      <c r="G92" s="43">
        <f t="shared" si="62"/>
        <v>1</v>
      </c>
      <c r="H92" s="37" t="s">
        <v>6</v>
      </c>
      <c r="I92" s="49">
        <f t="shared" si="63"/>
        <v>1</v>
      </c>
      <c r="J92" s="44">
        <f t="shared" si="64"/>
        <v>6</v>
      </c>
      <c r="K92" s="44">
        <f t="shared" si="66"/>
        <v>0</v>
      </c>
      <c r="L92" s="44">
        <v>0</v>
      </c>
      <c r="M92" s="18"/>
      <c r="N92" s="15">
        <f t="shared" si="67"/>
        <v>0</v>
      </c>
      <c r="O92" s="15">
        <f t="shared" si="68"/>
        <v>1</v>
      </c>
      <c r="P92" s="15">
        <f t="shared" si="69"/>
        <v>2</v>
      </c>
    </row>
    <row r="93" spans="1:16">
      <c r="A93" s="17" t="str">
        <f t="shared" si="59"/>
        <v>Blei</v>
      </c>
      <c r="B93" s="7">
        <f t="shared" si="60"/>
        <v>200</v>
      </c>
      <c r="C93" s="44">
        <f t="shared" si="61"/>
        <v>0</v>
      </c>
      <c r="D93" s="35">
        <v>7.5</v>
      </c>
      <c r="E93" s="49">
        <f t="shared" si="65"/>
        <v>4</v>
      </c>
      <c r="F93" s="37" t="s">
        <v>11</v>
      </c>
      <c r="G93" s="43">
        <f t="shared" si="62"/>
        <v>1</v>
      </c>
      <c r="H93" s="37" t="s">
        <v>8</v>
      </c>
      <c r="I93" s="49">
        <f t="shared" si="63"/>
        <v>0</v>
      </c>
      <c r="J93" s="44">
        <f t="shared" si="64"/>
        <v>5</v>
      </c>
      <c r="K93" s="44">
        <f t="shared" si="66"/>
        <v>1</v>
      </c>
      <c r="L93" s="44">
        <v>0</v>
      </c>
      <c r="M93" s="18"/>
      <c r="N93" s="15">
        <f t="shared" si="67"/>
        <v>1</v>
      </c>
      <c r="O93" s="15">
        <f t="shared" si="68"/>
        <v>2</v>
      </c>
      <c r="P93" s="15">
        <f t="shared" si="69"/>
        <v>3</v>
      </c>
    </row>
    <row r="94" spans="1:16">
      <c r="A94" s="17" t="str">
        <f t="shared" si="59"/>
        <v>Blei</v>
      </c>
      <c r="B94" s="7">
        <f t="shared" si="60"/>
        <v>200</v>
      </c>
      <c r="C94" s="44">
        <f t="shared" si="61"/>
        <v>0</v>
      </c>
      <c r="D94" s="35">
        <v>7.5</v>
      </c>
      <c r="E94" s="49">
        <f t="shared" si="65"/>
        <v>4</v>
      </c>
      <c r="F94" s="37" t="s">
        <v>11</v>
      </c>
      <c r="G94" s="43">
        <f t="shared" si="62"/>
        <v>1</v>
      </c>
      <c r="H94" s="37" t="s">
        <v>7</v>
      </c>
      <c r="I94" s="49">
        <f t="shared" si="63"/>
        <v>1</v>
      </c>
      <c r="J94" s="44">
        <f t="shared" si="64"/>
        <v>6</v>
      </c>
      <c r="K94" s="44">
        <f t="shared" si="66"/>
        <v>0</v>
      </c>
      <c r="L94" s="44">
        <v>0</v>
      </c>
      <c r="M94" s="18"/>
      <c r="N94" s="15">
        <f t="shared" si="67"/>
        <v>0</v>
      </c>
      <c r="O94" s="15">
        <f t="shared" si="68"/>
        <v>1</v>
      </c>
      <c r="P94" s="15">
        <f t="shared" si="69"/>
        <v>2</v>
      </c>
    </row>
    <row r="95" spans="1:16">
      <c r="A95" s="17" t="str">
        <f t="shared" si="59"/>
        <v>Blei</v>
      </c>
      <c r="B95" s="7">
        <f t="shared" si="60"/>
        <v>200</v>
      </c>
      <c r="C95" s="44">
        <f t="shared" si="61"/>
        <v>0</v>
      </c>
      <c r="D95" s="35">
        <v>7.5</v>
      </c>
      <c r="E95" s="49">
        <f t="shared" si="65"/>
        <v>4</v>
      </c>
      <c r="F95" s="37" t="s">
        <v>11</v>
      </c>
      <c r="G95" s="43">
        <f t="shared" si="62"/>
        <v>1</v>
      </c>
      <c r="H95" s="37" t="s">
        <v>6</v>
      </c>
      <c r="I95" s="49">
        <f t="shared" si="63"/>
        <v>1</v>
      </c>
      <c r="J95" s="44">
        <f t="shared" si="64"/>
        <v>6</v>
      </c>
      <c r="K95" s="44">
        <f t="shared" si="66"/>
        <v>0</v>
      </c>
      <c r="L95" s="44">
        <v>0</v>
      </c>
      <c r="M95" s="18"/>
      <c r="N95" s="15">
        <f t="shared" si="67"/>
        <v>0</v>
      </c>
      <c r="O95" s="15">
        <f t="shared" si="68"/>
        <v>1</v>
      </c>
      <c r="P95" s="15">
        <f t="shared" si="69"/>
        <v>2</v>
      </c>
    </row>
    <row r="96" spans="1:16">
      <c r="A96" s="17" t="str">
        <f t="shared" si="59"/>
        <v>Blei</v>
      </c>
      <c r="B96" s="7">
        <f t="shared" si="60"/>
        <v>200</v>
      </c>
      <c r="C96" s="44">
        <f t="shared" si="61"/>
        <v>0</v>
      </c>
      <c r="D96" s="35">
        <v>7.5</v>
      </c>
      <c r="E96" s="49">
        <f t="shared" si="65"/>
        <v>4</v>
      </c>
      <c r="F96" s="37" t="s">
        <v>12</v>
      </c>
      <c r="G96" s="43">
        <f t="shared" si="62"/>
        <v>2</v>
      </c>
      <c r="H96" s="37" t="s">
        <v>8</v>
      </c>
      <c r="I96" s="49">
        <f t="shared" si="63"/>
        <v>0</v>
      </c>
      <c r="J96" s="44">
        <f t="shared" si="64"/>
        <v>6</v>
      </c>
      <c r="K96" s="44">
        <f t="shared" si="66"/>
        <v>0</v>
      </c>
      <c r="L96" s="44">
        <v>0</v>
      </c>
      <c r="M96" s="18"/>
      <c r="N96" s="15">
        <f t="shared" si="67"/>
        <v>0</v>
      </c>
      <c r="O96" s="15">
        <f t="shared" si="68"/>
        <v>1</v>
      </c>
      <c r="P96" s="15">
        <f t="shared" si="69"/>
        <v>2</v>
      </c>
    </row>
    <row r="97" spans="1:16">
      <c r="A97" s="17" t="str">
        <f t="shared" si="59"/>
        <v>Blei</v>
      </c>
      <c r="B97" s="7">
        <f t="shared" si="60"/>
        <v>200</v>
      </c>
      <c r="C97" s="44">
        <f t="shared" si="61"/>
        <v>0</v>
      </c>
      <c r="D97" s="35">
        <v>7.5</v>
      </c>
      <c r="E97" s="49">
        <f t="shared" si="65"/>
        <v>4</v>
      </c>
      <c r="F97" s="37" t="s">
        <v>12</v>
      </c>
      <c r="G97" s="43">
        <f t="shared" si="62"/>
        <v>2</v>
      </c>
      <c r="H97" s="37" t="s">
        <v>7</v>
      </c>
      <c r="I97" s="49">
        <f t="shared" si="63"/>
        <v>1</v>
      </c>
      <c r="J97" s="44">
        <f t="shared" si="64"/>
        <v>7</v>
      </c>
      <c r="K97" s="44">
        <v>0</v>
      </c>
      <c r="L97" s="44">
        <v>0</v>
      </c>
      <c r="M97" s="18"/>
      <c r="N97" s="15">
        <f t="shared" si="67"/>
        <v>0</v>
      </c>
      <c r="O97" s="15">
        <f t="shared" si="68"/>
        <v>1</v>
      </c>
      <c r="P97" s="15">
        <f t="shared" si="69"/>
        <v>2</v>
      </c>
    </row>
    <row r="98" spans="1:16">
      <c r="A98" s="17" t="str">
        <f t="shared" si="59"/>
        <v>Blei</v>
      </c>
      <c r="B98" s="7">
        <f t="shared" si="60"/>
        <v>200</v>
      </c>
      <c r="C98" s="44">
        <f t="shared" si="61"/>
        <v>0</v>
      </c>
      <c r="D98" s="35">
        <v>7.5</v>
      </c>
      <c r="E98" s="49">
        <f t="shared" si="65"/>
        <v>4</v>
      </c>
      <c r="F98" s="37" t="s">
        <v>12</v>
      </c>
      <c r="G98" s="43">
        <f t="shared" si="62"/>
        <v>2</v>
      </c>
      <c r="H98" s="37" t="s">
        <v>6</v>
      </c>
      <c r="I98" s="49">
        <f t="shared" si="63"/>
        <v>1</v>
      </c>
      <c r="J98" s="44">
        <f t="shared" si="64"/>
        <v>7</v>
      </c>
      <c r="K98" s="44">
        <v>0</v>
      </c>
      <c r="L98" s="44">
        <v>0</v>
      </c>
      <c r="M98" s="18"/>
      <c r="N98" s="15">
        <f t="shared" si="67"/>
        <v>0</v>
      </c>
      <c r="O98" s="15">
        <f t="shared" si="68"/>
        <v>1</v>
      </c>
      <c r="P98" s="15">
        <f t="shared" si="69"/>
        <v>2</v>
      </c>
    </row>
    <row r="99" spans="1:16" ht="10.5">
      <c r="A99" s="56" t="s">
        <v>42</v>
      </c>
    </row>
  </sheetData>
  <sheetProtection algorithmName="SHA-512" hashValue="FPJNgxcWEe7bzLfqkAPUM2t8Zv1VcEh7XMCK1UZa/s6vIP0AmsnFxyKKtdb6hRic2KIhFSl1lpaRhXPA9+U3Ag==" saltValue="I2Srq6YQr/5nBwQ7p9x8Ew==" spinCount="100000" sheet="1" objects="1" scenarios="1"/>
  <phoneticPr fontId="1" type="noConversion"/>
  <conditionalFormatting sqref="N74:P85 N61:P72 N48:P59 N35:P46 N22:P33 N9:P20 N87:P98">
    <cfRule type="cellIs" dxfId="23" priority="1" stopIfTrue="1" operator="greaterThanOrEqual">
      <formula>5</formula>
    </cfRule>
    <cfRule type="cellIs" dxfId="22" priority="2" stopIfTrue="1" operator="between">
      <formula>3</formula>
      <formula>4.9999</formula>
    </cfRule>
    <cfRule type="cellIs" dxfId="21" priority="3" stopIfTrue="1" operator="lessThan">
      <formula>3</formula>
    </cfRule>
  </conditionalFormatting>
  <dataValidations count="1">
    <dataValidation type="decimal" allowBlank="1" showInputMessage="1" showErrorMessage="1" error="Es können nur Werte zwischen Prüf- und Sanierungswert eingegeben werden." sqref="C6">
      <formula1>200</formula1>
      <formula2>1000</formula2>
    </dataValidation>
  </dataValidations>
  <printOptions horizontalCentered="1" verticalCentered="1"/>
  <pageMargins left="0.78740157480314965" right="0.78740157480314965" top="0.19685039370078741" bottom="0.19685039370078741" header="0" footer="0.51181102362204722"/>
  <pageSetup paperSize="9" scale="6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indexed="13"/>
    <pageSetUpPr fitToPage="1"/>
  </sheetPr>
  <dimension ref="A1:AX99"/>
  <sheetViews>
    <sheetView workbookViewId="0">
      <pane xSplit="16" ySplit="8" topLeftCell="Q9" activePane="bottomRight" state="frozen"/>
      <selection pane="topRight" activeCell="P1" sqref="P1"/>
      <selection pane="bottomLeft" activeCell="A6" sqref="A6"/>
      <selection pane="bottomRight" activeCell="B5" sqref="B5"/>
    </sheetView>
  </sheetViews>
  <sheetFormatPr baseColWidth="10" defaultColWidth="11.453125" defaultRowHeight="10"/>
  <cols>
    <col min="1" max="1" width="18.1796875" style="1" customWidth="1"/>
    <col min="2" max="2" width="7.7265625" style="16" customWidth="1"/>
    <col min="3" max="3" width="7.453125" style="45" customWidth="1"/>
    <col min="4" max="4" width="5.7265625" style="2" customWidth="1"/>
    <col min="5" max="5" width="7.453125" style="45" customWidth="1"/>
    <col min="6" max="6" width="8.1796875" style="10" customWidth="1"/>
    <col min="7" max="7" width="8.54296875" style="45" customWidth="1"/>
    <col min="8" max="8" width="8.54296875" style="12" customWidth="1"/>
    <col min="9" max="9" width="8.453125" style="53" customWidth="1"/>
    <col min="10" max="10" width="8.81640625" style="53" customWidth="1"/>
    <col min="11" max="12" width="9.81640625" style="53" customWidth="1"/>
    <col min="13" max="13" width="2.7265625" style="1" customWidth="1"/>
    <col min="14" max="14" width="10.81640625" style="13" customWidth="1"/>
    <col min="15" max="15" width="10" style="13" customWidth="1"/>
    <col min="16" max="16" width="10" style="14" customWidth="1"/>
    <col min="17" max="17" width="3.54296875" style="11" customWidth="1"/>
    <col min="18" max="18" width="15.7265625" style="2" bestFit="1" customWidth="1"/>
    <col min="19" max="19" width="14" style="2" customWidth="1"/>
    <col min="20" max="16384" width="11.453125" style="1"/>
  </cols>
  <sheetData>
    <row r="1" spans="1:50" s="57" customFormat="1" ht="25">
      <c r="A1" s="62" t="s">
        <v>43</v>
      </c>
      <c r="B1" s="63"/>
      <c r="C1" s="64"/>
      <c r="D1" s="65"/>
      <c r="E1" s="64"/>
      <c r="F1" s="62"/>
      <c r="G1" s="64"/>
      <c r="H1" s="66"/>
      <c r="I1" s="67"/>
      <c r="J1" s="67"/>
      <c r="K1" s="67"/>
      <c r="L1" s="62"/>
      <c r="M1" s="68"/>
      <c r="N1" s="68"/>
      <c r="O1" s="69"/>
      <c r="P1" s="62"/>
      <c r="Q1" s="58"/>
      <c r="R1" s="59"/>
      <c r="S1" s="59"/>
      <c r="T1" s="60"/>
      <c r="V1" s="58"/>
      <c r="W1" s="59"/>
      <c r="X1" s="59"/>
      <c r="Y1" s="60"/>
      <c r="AA1" s="58"/>
      <c r="AB1" s="59"/>
      <c r="AC1" s="59"/>
      <c r="AD1" s="60"/>
      <c r="AF1" s="58"/>
      <c r="AG1" s="59"/>
      <c r="AH1" s="59"/>
      <c r="AI1" s="60"/>
      <c r="AK1" s="58"/>
      <c r="AL1" s="59"/>
      <c r="AM1" s="59"/>
      <c r="AN1" s="60"/>
      <c r="AP1" s="58"/>
      <c r="AQ1" s="59"/>
      <c r="AR1" s="59"/>
      <c r="AS1" s="60"/>
      <c r="AU1" s="58"/>
      <c r="AV1" s="59"/>
      <c r="AW1" s="59"/>
      <c r="AX1" s="60"/>
    </row>
    <row r="2" spans="1:50" s="61" customFormat="1" ht="20">
      <c r="A2" s="70" t="s">
        <v>44</v>
      </c>
      <c r="B2" s="71"/>
      <c r="C2" s="70"/>
      <c r="D2" s="72"/>
      <c r="E2" s="70"/>
      <c r="F2" s="70"/>
      <c r="G2" s="70"/>
      <c r="H2" s="70"/>
      <c r="I2" s="73"/>
      <c r="J2" s="73"/>
      <c r="K2" s="74"/>
      <c r="L2" s="75"/>
      <c r="M2" s="72"/>
      <c r="N2" s="72"/>
      <c r="O2" s="70"/>
      <c r="P2" s="70"/>
    </row>
    <row r="3" spans="1:50" ht="10.5">
      <c r="A3" s="8" t="s">
        <v>0</v>
      </c>
      <c r="B3" s="54" t="s">
        <v>25</v>
      </c>
      <c r="C3" s="40"/>
      <c r="D3" s="26"/>
      <c r="E3" s="40"/>
      <c r="F3" s="8"/>
      <c r="G3" s="26"/>
      <c r="H3" s="22"/>
      <c r="I3" s="51"/>
      <c r="J3" s="51"/>
      <c r="K3" s="51"/>
      <c r="L3" s="51"/>
      <c r="M3" s="8"/>
      <c r="N3" s="22"/>
      <c r="O3" s="21" t="s">
        <v>40</v>
      </c>
      <c r="P3" s="5"/>
      <c r="R3" s="9"/>
      <c r="S3" s="9"/>
    </row>
    <row r="4" spans="1:50" ht="10.5">
      <c r="A4" s="8" t="s">
        <v>22</v>
      </c>
      <c r="B4" s="33">
        <v>2</v>
      </c>
      <c r="C4" s="40"/>
      <c r="D4" s="26"/>
      <c r="E4" s="40"/>
      <c r="F4" s="8"/>
      <c r="G4" s="2"/>
      <c r="H4" s="22"/>
      <c r="I4" s="51"/>
      <c r="J4" s="51"/>
      <c r="K4" s="51"/>
      <c r="L4" s="51"/>
      <c r="M4" s="8"/>
      <c r="N4" s="22"/>
      <c r="O4" s="21" t="s">
        <v>38</v>
      </c>
      <c r="P4" s="4"/>
      <c r="R4" s="1"/>
    </row>
    <row r="5" spans="1:50" ht="10.5">
      <c r="A5" s="8" t="s">
        <v>23</v>
      </c>
      <c r="B5" s="33">
        <v>20</v>
      </c>
      <c r="C5" s="40"/>
      <c r="D5" s="26"/>
      <c r="E5" s="40"/>
      <c r="F5" s="8"/>
      <c r="G5" s="2"/>
      <c r="H5" s="22"/>
      <c r="I5" s="51"/>
      <c r="J5" s="51"/>
      <c r="K5" s="51"/>
      <c r="L5" s="51"/>
      <c r="M5" s="8"/>
      <c r="N5" s="27"/>
      <c r="O5" s="21" t="s">
        <v>39</v>
      </c>
      <c r="P5" s="3"/>
    </row>
    <row r="6" spans="1:50" ht="15.5">
      <c r="A6" s="38" t="s">
        <v>26</v>
      </c>
      <c r="B6" s="39"/>
      <c r="C6" s="55">
        <v>5</v>
      </c>
      <c r="D6" s="32"/>
      <c r="E6" s="46"/>
      <c r="F6" s="32"/>
      <c r="G6" s="46"/>
      <c r="H6" s="32"/>
      <c r="I6" s="46"/>
      <c r="J6" s="46"/>
      <c r="K6" s="46"/>
      <c r="L6" s="46"/>
      <c r="M6" s="8"/>
      <c r="N6" s="27"/>
      <c r="O6" s="21"/>
      <c r="P6" s="26"/>
    </row>
    <row r="7" spans="1:50" ht="20.25" customHeight="1" thickBot="1">
      <c r="A7" s="20"/>
      <c r="B7" s="25" t="s">
        <v>2</v>
      </c>
      <c r="C7" s="41"/>
      <c r="D7" s="23"/>
      <c r="E7" s="41"/>
      <c r="F7" s="20"/>
      <c r="G7" s="41"/>
      <c r="H7" s="19"/>
      <c r="I7" s="52"/>
      <c r="J7" s="51"/>
      <c r="K7" s="51"/>
      <c r="L7" s="51"/>
      <c r="M7" s="20"/>
      <c r="N7" s="24" t="s">
        <v>19</v>
      </c>
      <c r="O7" s="20"/>
      <c r="P7" s="20"/>
    </row>
    <row r="8" spans="1:50" ht="45" customHeight="1" thickTop="1">
      <c r="A8" s="28" t="s">
        <v>0</v>
      </c>
      <c r="B8" s="29" t="s">
        <v>21</v>
      </c>
      <c r="C8" s="42" t="s">
        <v>3</v>
      </c>
      <c r="D8" s="34" t="s">
        <v>1</v>
      </c>
      <c r="E8" s="47" t="s">
        <v>16</v>
      </c>
      <c r="F8" s="36" t="s">
        <v>4</v>
      </c>
      <c r="G8" s="42" t="s">
        <v>18</v>
      </c>
      <c r="H8" s="36" t="s">
        <v>5</v>
      </c>
      <c r="I8" s="47" t="s">
        <v>17</v>
      </c>
      <c r="J8" s="42" t="s">
        <v>24</v>
      </c>
      <c r="K8" s="42" t="s">
        <v>20</v>
      </c>
      <c r="L8" s="42" t="s">
        <v>41</v>
      </c>
      <c r="M8" s="30"/>
      <c r="N8" s="31" t="s">
        <v>13</v>
      </c>
      <c r="O8" s="31" t="s">
        <v>14</v>
      </c>
      <c r="P8" s="31" t="s">
        <v>15</v>
      </c>
      <c r="R8" s="1"/>
      <c r="S8" s="1"/>
    </row>
    <row r="9" spans="1:50" ht="10.5">
      <c r="A9" s="17" t="str">
        <f>$B$3</f>
        <v>Cadmium</v>
      </c>
      <c r="B9" s="7">
        <f>$C$6</f>
        <v>5</v>
      </c>
      <c r="C9" s="43">
        <f>5*(B9-$B$4)/($B$5-$B$4)</f>
        <v>0.83333333333333337</v>
      </c>
      <c r="D9" s="35">
        <v>4.5</v>
      </c>
      <c r="E9" s="48">
        <v>2</v>
      </c>
      <c r="F9" s="37" t="s">
        <v>9</v>
      </c>
      <c r="G9" s="50">
        <v>0</v>
      </c>
      <c r="H9" s="37" t="s">
        <v>8</v>
      </c>
      <c r="I9" s="48">
        <v>0</v>
      </c>
      <c r="J9" s="44">
        <f>E9+G9+I9</f>
        <v>2</v>
      </c>
      <c r="K9" s="44">
        <f>6-J9</f>
        <v>4</v>
      </c>
      <c r="L9" s="44">
        <v>0.5</v>
      </c>
      <c r="M9" s="18"/>
      <c r="N9" s="15">
        <f>C9+K9+L9</f>
        <v>5.333333333333333</v>
      </c>
      <c r="O9" s="15">
        <f>C9+K9+L9+1</f>
        <v>6.333333333333333</v>
      </c>
      <c r="P9" s="15">
        <f>C9+K9+L9+2</f>
        <v>7.333333333333333</v>
      </c>
      <c r="T9" s="2"/>
      <c r="U9" s="2"/>
      <c r="V9" s="2"/>
    </row>
    <row r="10" spans="1:50" ht="10.5">
      <c r="A10" s="17" t="str">
        <f t="shared" ref="A10:A20" si="0">$B$3</f>
        <v>Cadmium</v>
      </c>
      <c r="B10" s="7">
        <f t="shared" ref="B10:B20" si="1">$C$6</f>
        <v>5</v>
      </c>
      <c r="C10" s="43">
        <f t="shared" ref="C10:C20" si="2">5*(B10-$B$4)/($B$5-$B$4)</f>
        <v>0.83333333333333337</v>
      </c>
      <c r="D10" s="35">
        <v>4.5</v>
      </c>
      <c r="E10" s="49">
        <f>E9</f>
        <v>2</v>
      </c>
      <c r="F10" s="37" t="s">
        <v>9</v>
      </c>
      <c r="G10" s="43">
        <f>G9</f>
        <v>0</v>
      </c>
      <c r="H10" s="37" t="s">
        <v>7</v>
      </c>
      <c r="I10" s="48">
        <v>0</v>
      </c>
      <c r="J10" s="44">
        <f t="shared" ref="J10:J20" si="3">E10+G10+I10</f>
        <v>2</v>
      </c>
      <c r="K10" s="44">
        <f t="shared" ref="K10:K20" si="4">6-J10</f>
        <v>4</v>
      </c>
      <c r="L10" s="44">
        <v>0.5</v>
      </c>
      <c r="M10" s="18"/>
      <c r="N10" s="15">
        <f t="shared" ref="N10:N20" si="5">C10+K10+L10</f>
        <v>5.333333333333333</v>
      </c>
      <c r="O10" s="15">
        <f t="shared" ref="O10:O20" si="6">C10+K10+L10+1</f>
        <v>6.333333333333333</v>
      </c>
      <c r="P10" s="15">
        <f t="shared" ref="P10:P20" si="7">C10+K10+L10+2</f>
        <v>7.333333333333333</v>
      </c>
    </row>
    <row r="11" spans="1:50" ht="10.5">
      <c r="A11" s="17" t="str">
        <f t="shared" si="0"/>
        <v>Cadmium</v>
      </c>
      <c r="B11" s="7">
        <f t="shared" si="1"/>
        <v>5</v>
      </c>
      <c r="C11" s="43">
        <f t="shared" si="2"/>
        <v>0.83333333333333337</v>
      </c>
      <c r="D11" s="35">
        <v>4.5</v>
      </c>
      <c r="E11" s="49">
        <f t="shared" ref="E11:E20" si="8">E10</f>
        <v>2</v>
      </c>
      <c r="F11" s="37" t="s">
        <v>9</v>
      </c>
      <c r="G11" s="43">
        <f>G9</f>
        <v>0</v>
      </c>
      <c r="H11" s="37" t="s">
        <v>6</v>
      </c>
      <c r="I11" s="48">
        <v>0</v>
      </c>
      <c r="J11" s="44">
        <f t="shared" si="3"/>
        <v>2</v>
      </c>
      <c r="K11" s="44">
        <f t="shared" si="4"/>
        <v>4</v>
      </c>
      <c r="L11" s="44">
        <v>0.5</v>
      </c>
      <c r="M11" s="18"/>
      <c r="N11" s="15">
        <f t="shared" si="5"/>
        <v>5.333333333333333</v>
      </c>
      <c r="O11" s="15">
        <f t="shared" si="6"/>
        <v>6.333333333333333</v>
      </c>
      <c r="P11" s="15">
        <f t="shared" si="7"/>
        <v>7.333333333333333</v>
      </c>
    </row>
    <row r="12" spans="1:50" ht="10.5">
      <c r="A12" s="17" t="str">
        <f t="shared" si="0"/>
        <v>Cadmium</v>
      </c>
      <c r="B12" s="7">
        <f t="shared" si="1"/>
        <v>5</v>
      </c>
      <c r="C12" s="43">
        <f t="shared" si="2"/>
        <v>0.83333333333333337</v>
      </c>
      <c r="D12" s="35">
        <v>4.5</v>
      </c>
      <c r="E12" s="49">
        <f t="shared" si="8"/>
        <v>2</v>
      </c>
      <c r="F12" s="37" t="s">
        <v>10</v>
      </c>
      <c r="G12" s="50">
        <v>0</v>
      </c>
      <c r="H12" s="37" t="s">
        <v>8</v>
      </c>
      <c r="I12" s="49">
        <f>$I$9</f>
        <v>0</v>
      </c>
      <c r="J12" s="44">
        <f t="shared" si="3"/>
        <v>2</v>
      </c>
      <c r="K12" s="44">
        <f t="shared" si="4"/>
        <v>4</v>
      </c>
      <c r="L12" s="44">
        <v>0.5</v>
      </c>
      <c r="M12" s="18"/>
      <c r="N12" s="15">
        <f t="shared" si="5"/>
        <v>5.333333333333333</v>
      </c>
      <c r="O12" s="15">
        <f t="shared" si="6"/>
        <v>6.333333333333333</v>
      </c>
      <c r="P12" s="15">
        <f t="shared" si="7"/>
        <v>7.333333333333333</v>
      </c>
      <c r="R12" s="1"/>
      <c r="S12" s="1"/>
    </row>
    <row r="13" spans="1:50">
      <c r="A13" s="17" t="str">
        <f t="shared" si="0"/>
        <v>Cadmium</v>
      </c>
      <c r="B13" s="7">
        <f t="shared" si="1"/>
        <v>5</v>
      </c>
      <c r="C13" s="43">
        <f t="shared" si="2"/>
        <v>0.83333333333333337</v>
      </c>
      <c r="D13" s="35">
        <v>4.5</v>
      </c>
      <c r="E13" s="49">
        <f t="shared" si="8"/>
        <v>2</v>
      </c>
      <c r="F13" s="37" t="s">
        <v>10</v>
      </c>
      <c r="G13" s="43">
        <f>G12</f>
        <v>0</v>
      </c>
      <c r="H13" s="37" t="s">
        <v>7</v>
      </c>
      <c r="I13" s="49">
        <f>$I$10</f>
        <v>0</v>
      </c>
      <c r="J13" s="44">
        <f t="shared" si="3"/>
        <v>2</v>
      </c>
      <c r="K13" s="44">
        <f t="shared" si="4"/>
        <v>4</v>
      </c>
      <c r="L13" s="44">
        <v>0.5</v>
      </c>
      <c r="M13" s="18"/>
      <c r="N13" s="15">
        <f t="shared" si="5"/>
        <v>5.333333333333333</v>
      </c>
      <c r="O13" s="15">
        <f t="shared" si="6"/>
        <v>6.333333333333333</v>
      </c>
      <c r="P13" s="15">
        <f t="shared" si="7"/>
        <v>7.333333333333333</v>
      </c>
      <c r="R13" s="1"/>
      <c r="S13" s="1"/>
    </row>
    <row r="14" spans="1:50">
      <c r="A14" s="17" t="str">
        <f t="shared" si="0"/>
        <v>Cadmium</v>
      </c>
      <c r="B14" s="7">
        <f t="shared" si="1"/>
        <v>5</v>
      </c>
      <c r="C14" s="43">
        <f t="shared" si="2"/>
        <v>0.83333333333333337</v>
      </c>
      <c r="D14" s="35">
        <v>4.5</v>
      </c>
      <c r="E14" s="49">
        <f t="shared" si="8"/>
        <v>2</v>
      </c>
      <c r="F14" s="37" t="s">
        <v>10</v>
      </c>
      <c r="G14" s="43">
        <f>G12</f>
        <v>0</v>
      </c>
      <c r="H14" s="37" t="s">
        <v>6</v>
      </c>
      <c r="I14" s="49">
        <f>$I$11</f>
        <v>0</v>
      </c>
      <c r="J14" s="44">
        <f t="shared" si="3"/>
        <v>2</v>
      </c>
      <c r="K14" s="44">
        <f t="shared" si="4"/>
        <v>4</v>
      </c>
      <c r="L14" s="44">
        <v>0.5</v>
      </c>
      <c r="M14" s="18"/>
      <c r="N14" s="15">
        <f t="shared" si="5"/>
        <v>5.333333333333333</v>
      </c>
      <c r="O14" s="15">
        <f t="shared" si="6"/>
        <v>6.333333333333333</v>
      </c>
      <c r="P14" s="15">
        <f t="shared" si="7"/>
        <v>7.333333333333333</v>
      </c>
      <c r="R14" s="1" t="s">
        <v>37</v>
      </c>
      <c r="S14" s="1"/>
    </row>
    <row r="15" spans="1:50" ht="10.5">
      <c r="A15" s="17" t="str">
        <f t="shared" si="0"/>
        <v>Cadmium</v>
      </c>
      <c r="B15" s="7">
        <f t="shared" si="1"/>
        <v>5</v>
      </c>
      <c r="C15" s="43">
        <f t="shared" si="2"/>
        <v>0.83333333333333337</v>
      </c>
      <c r="D15" s="35">
        <v>4.5</v>
      </c>
      <c r="E15" s="49">
        <f t="shared" si="8"/>
        <v>2</v>
      </c>
      <c r="F15" s="37" t="s">
        <v>11</v>
      </c>
      <c r="G15" s="50">
        <v>1</v>
      </c>
      <c r="H15" s="37" t="s">
        <v>8</v>
      </c>
      <c r="I15" s="49">
        <f>$I$9</f>
        <v>0</v>
      </c>
      <c r="J15" s="44">
        <f t="shared" si="3"/>
        <v>3</v>
      </c>
      <c r="K15" s="44">
        <f t="shared" si="4"/>
        <v>3</v>
      </c>
      <c r="L15" s="44">
        <v>0.5</v>
      </c>
      <c r="M15" s="18"/>
      <c r="N15" s="15">
        <f t="shared" si="5"/>
        <v>4.3333333333333339</v>
      </c>
      <c r="O15" s="15">
        <f t="shared" si="6"/>
        <v>5.3333333333333339</v>
      </c>
      <c r="P15" s="15">
        <f t="shared" si="7"/>
        <v>6.3333333333333339</v>
      </c>
      <c r="R15" s="1"/>
      <c r="S15" s="1"/>
    </row>
    <row r="16" spans="1:50">
      <c r="A16" s="17" t="str">
        <f t="shared" si="0"/>
        <v>Cadmium</v>
      </c>
      <c r="B16" s="7">
        <f t="shared" si="1"/>
        <v>5</v>
      </c>
      <c r="C16" s="43">
        <f t="shared" si="2"/>
        <v>0.83333333333333337</v>
      </c>
      <c r="D16" s="35">
        <v>4.5</v>
      </c>
      <c r="E16" s="49">
        <f t="shared" si="8"/>
        <v>2</v>
      </c>
      <c r="F16" s="37" t="s">
        <v>11</v>
      </c>
      <c r="G16" s="43">
        <f>G15</f>
        <v>1</v>
      </c>
      <c r="H16" s="37" t="s">
        <v>7</v>
      </c>
      <c r="I16" s="49">
        <f>$I$10</f>
        <v>0</v>
      </c>
      <c r="J16" s="44">
        <f t="shared" si="3"/>
        <v>3</v>
      </c>
      <c r="K16" s="44">
        <f t="shared" si="4"/>
        <v>3</v>
      </c>
      <c r="L16" s="44">
        <v>0.5</v>
      </c>
      <c r="M16" s="18"/>
      <c r="N16" s="15">
        <f t="shared" si="5"/>
        <v>4.3333333333333339</v>
      </c>
      <c r="O16" s="15">
        <f t="shared" si="6"/>
        <v>5.3333333333333339</v>
      </c>
      <c r="P16" s="15">
        <f t="shared" si="7"/>
        <v>6.3333333333333339</v>
      </c>
      <c r="R16" s="1"/>
      <c r="S16" s="1"/>
    </row>
    <row r="17" spans="1:19">
      <c r="A17" s="17" t="str">
        <f t="shared" si="0"/>
        <v>Cadmium</v>
      </c>
      <c r="B17" s="7">
        <f t="shared" si="1"/>
        <v>5</v>
      </c>
      <c r="C17" s="43">
        <f t="shared" si="2"/>
        <v>0.83333333333333337</v>
      </c>
      <c r="D17" s="35">
        <v>4.5</v>
      </c>
      <c r="E17" s="49">
        <f t="shared" si="8"/>
        <v>2</v>
      </c>
      <c r="F17" s="37" t="s">
        <v>11</v>
      </c>
      <c r="G17" s="43">
        <f>G15</f>
        <v>1</v>
      </c>
      <c r="H17" s="37" t="s">
        <v>6</v>
      </c>
      <c r="I17" s="49">
        <f>$I$11</f>
        <v>0</v>
      </c>
      <c r="J17" s="44">
        <f t="shared" si="3"/>
        <v>3</v>
      </c>
      <c r="K17" s="44">
        <f t="shared" si="4"/>
        <v>3</v>
      </c>
      <c r="L17" s="44">
        <v>0.5</v>
      </c>
      <c r="M17" s="18"/>
      <c r="N17" s="15">
        <f t="shared" si="5"/>
        <v>4.3333333333333339</v>
      </c>
      <c r="O17" s="15">
        <f t="shared" si="6"/>
        <v>5.3333333333333339</v>
      </c>
      <c r="P17" s="15">
        <f t="shared" si="7"/>
        <v>6.3333333333333339</v>
      </c>
      <c r="R17" s="1"/>
      <c r="S17" s="1"/>
    </row>
    <row r="18" spans="1:19" ht="10.5">
      <c r="A18" s="17" t="str">
        <f t="shared" si="0"/>
        <v>Cadmium</v>
      </c>
      <c r="B18" s="7">
        <f t="shared" si="1"/>
        <v>5</v>
      </c>
      <c r="C18" s="43">
        <f t="shared" si="2"/>
        <v>0.83333333333333337</v>
      </c>
      <c r="D18" s="35">
        <v>4.5</v>
      </c>
      <c r="E18" s="49">
        <f t="shared" si="8"/>
        <v>2</v>
      </c>
      <c r="F18" s="37" t="s">
        <v>12</v>
      </c>
      <c r="G18" s="50">
        <v>1</v>
      </c>
      <c r="H18" s="37" t="s">
        <v>8</v>
      </c>
      <c r="I18" s="49">
        <f>$I$9</f>
        <v>0</v>
      </c>
      <c r="J18" s="44">
        <f t="shared" si="3"/>
        <v>3</v>
      </c>
      <c r="K18" s="44">
        <f t="shared" si="4"/>
        <v>3</v>
      </c>
      <c r="L18" s="44">
        <v>0.5</v>
      </c>
      <c r="M18" s="18"/>
      <c r="N18" s="15">
        <f t="shared" si="5"/>
        <v>4.3333333333333339</v>
      </c>
      <c r="O18" s="15">
        <f t="shared" si="6"/>
        <v>5.3333333333333339</v>
      </c>
      <c r="P18" s="15">
        <f t="shared" si="7"/>
        <v>6.3333333333333339</v>
      </c>
      <c r="R18" s="1"/>
      <c r="S18" s="1"/>
    </row>
    <row r="19" spans="1:19">
      <c r="A19" s="17" t="str">
        <f t="shared" si="0"/>
        <v>Cadmium</v>
      </c>
      <c r="B19" s="7">
        <f t="shared" si="1"/>
        <v>5</v>
      </c>
      <c r="C19" s="43">
        <f t="shared" si="2"/>
        <v>0.83333333333333337</v>
      </c>
      <c r="D19" s="35">
        <v>4.5</v>
      </c>
      <c r="E19" s="49">
        <f t="shared" si="8"/>
        <v>2</v>
      </c>
      <c r="F19" s="37" t="s">
        <v>12</v>
      </c>
      <c r="G19" s="43">
        <f>G18</f>
        <v>1</v>
      </c>
      <c r="H19" s="37" t="s">
        <v>7</v>
      </c>
      <c r="I19" s="49">
        <f>$I$10</f>
        <v>0</v>
      </c>
      <c r="J19" s="44">
        <f t="shared" si="3"/>
        <v>3</v>
      </c>
      <c r="K19" s="44">
        <f t="shared" si="4"/>
        <v>3</v>
      </c>
      <c r="L19" s="44">
        <v>0.5</v>
      </c>
      <c r="M19" s="18"/>
      <c r="N19" s="15">
        <f t="shared" si="5"/>
        <v>4.3333333333333339</v>
      </c>
      <c r="O19" s="15">
        <f t="shared" si="6"/>
        <v>5.3333333333333339</v>
      </c>
      <c r="P19" s="15">
        <f t="shared" si="7"/>
        <v>6.3333333333333339</v>
      </c>
      <c r="R19" s="1"/>
      <c r="S19" s="1"/>
    </row>
    <row r="20" spans="1:19" ht="10.5" thickBot="1">
      <c r="A20" s="17" t="str">
        <f t="shared" si="0"/>
        <v>Cadmium</v>
      </c>
      <c r="B20" s="7">
        <f t="shared" si="1"/>
        <v>5</v>
      </c>
      <c r="C20" s="43">
        <f t="shared" si="2"/>
        <v>0.83333333333333337</v>
      </c>
      <c r="D20" s="35">
        <v>4.5</v>
      </c>
      <c r="E20" s="49">
        <f t="shared" si="8"/>
        <v>2</v>
      </c>
      <c r="F20" s="37" t="s">
        <v>12</v>
      </c>
      <c r="G20" s="43">
        <f>G18</f>
        <v>1</v>
      </c>
      <c r="H20" s="37" t="s">
        <v>6</v>
      </c>
      <c r="I20" s="49">
        <f>$I$11</f>
        <v>0</v>
      </c>
      <c r="J20" s="44">
        <f t="shared" si="3"/>
        <v>3</v>
      </c>
      <c r="K20" s="44">
        <f t="shared" si="4"/>
        <v>3</v>
      </c>
      <c r="L20" s="44">
        <v>0.5</v>
      </c>
      <c r="M20" s="18"/>
      <c r="N20" s="15">
        <f t="shared" si="5"/>
        <v>4.3333333333333339</v>
      </c>
      <c r="O20" s="15">
        <f t="shared" si="6"/>
        <v>5.3333333333333339</v>
      </c>
      <c r="P20" s="15">
        <f t="shared" si="7"/>
        <v>6.3333333333333339</v>
      </c>
      <c r="R20" s="1"/>
      <c r="S20" s="1"/>
    </row>
    <row r="21" spans="1:19" ht="35.15" customHeight="1" thickTop="1">
      <c r="A21" s="28" t="s">
        <v>0</v>
      </c>
      <c r="B21" s="29" t="s">
        <v>21</v>
      </c>
      <c r="C21" s="42" t="s">
        <v>3</v>
      </c>
      <c r="D21" s="34" t="s">
        <v>1</v>
      </c>
      <c r="E21" s="47" t="s">
        <v>16</v>
      </c>
      <c r="F21" s="36" t="s">
        <v>4</v>
      </c>
      <c r="G21" s="42" t="s">
        <v>18</v>
      </c>
      <c r="H21" s="36" t="s">
        <v>5</v>
      </c>
      <c r="I21" s="47" t="s">
        <v>17</v>
      </c>
      <c r="J21" s="42" t="s">
        <v>24</v>
      </c>
      <c r="K21" s="42" t="s">
        <v>20</v>
      </c>
      <c r="L21" s="42" t="s">
        <v>41</v>
      </c>
      <c r="M21" s="30"/>
      <c r="N21" s="31" t="s">
        <v>13</v>
      </c>
      <c r="O21" s="31" t="s">
        <v>14</v>
      </c>
      <c r="P21" s="31" t="s">
        <v>15</v>
      </c>
      <c r="R21" s="1"/>
      <c r="S21" s="1"/>
    </row>
    <row r="22" spans="1:19" ht="10.5">
      <c r="A22" s="17" t="str">
        <f>$B$3</f>
        <v>Cadmium</v>
      </c>
      <c r="B22" s="7">
        <f>$C$6</f>
        <v>5</v>
      </c>
      <c r="C22" s="44">
        <f>5*(B22-$B$4)/($B$5-$B$4)</f>
        <v>0.83333333333333337</v>
      </c>
      <c r="D22" s="35">
        <v>5</v>
      </c>
      <c r="E22" s="48">
        <v>3</v>
      </c>
      <c r="F22" s="37" t="s">
        <v>9</v>
      </c>
      <c r="G22" s="43">
        <f>G9</f>
        <v>0</v>
      </c>
      <c r="H22" s="37" t="s">
        <v>8</v>
      </c>
      <c r="I22" s="49">
        <f>I9</f>
        <v>0</v>
      </c>
      <c r="J22" s="44">
        <f>E22+G22+I22</f>
        <v>3</v>
      </c>
      <c r="K22" s="44">
        <f>6-J22</f>
        <v>3</v>
      </c>
      <c r="L22" s="44">
        <v>0.5</v>
      </c>
      <c r="M22" s="18"/>
      <c r="N22" s="15">
        <f>C22+K22+L22</f>
        <v>4.3333333333333339</v>
      </c>
      <c r="O22" s="15">
        <f>C22+K22+L22+1</f>
        <v>5.3333333333333339</v>
      </c>
      <c r="P22" s="15">
        <f>C22+K22+L22+2</f>
        <v>6.3333333333333339</v>
      </c>
      <c r="R22" s="1"/>
      <c r="S22" s="1"/>
    </row>
    <row r="23" spans="1:19">
      <c r="A23" s="17" t="str">
        <f t="shared" ref="A23:A33" si="9">$B$3</f>
        <v>Cadmium</v>
      </c>
      <c r="B23" s="7">
        <f t="shared" ref="B23:B33" si="10">$C$6</f>
        <v>5</v>
      </c>
      <c r="C23" s="44">
        <f t="shared" ref="C23:C33" si="11">5*(B23-$B$4)/($B$5-$B$4)</f>
        <v>0.83333333333333337</v>
      </c>
      <c r="D23" s="35">
        <v>5</v>
      </c>
      <c r="E23" s="49">
        <f>E22</f>
        <v>3</v>
      </c>
      <c r="F23" s="37" t="s">
        <v>9</v>
      </c>
      <c r="G23" s="43">
        <f t="shared" ref="G23:I33" si="12">G10</f>
        <v>0</v>
      </c>
      <c r="H23" s="37" t="s">
        <v>7</v>
      </c>
      <c r="I23" s="49">
        <f t="shared" si="12"/>
        <v>0</v>
      </c>
      <c r="J23" s="44">
        <f t="shared" ref="J23:J33" si="13">E23+G23+I23</f>
        <v>3</v>
      </c>
      <c r="K23" s="44">
        <f t="shared" ref="K23:K33" si="14">6-J23</f>
        <v>3</v>
      </c>
      <c r="L23" s="44">
        <v>0.5</v>
      </c>
      <c r="M23" s="18"/>
      <c r="N23" s="15">
        <f t="shared" ref="N23:N33" si="15">C23+K23+L23</f>
        <v>4.3333333333333339</v>
      </c>
      <c r="O23" s="15">
        <f t="shared" ref="O23:O33" si="16">C23+K23+L23+1</f>
        <v>5.3333333333333339</v>
      </c>
      <c r="P23" s="15">
        <f t="shared" ref="P23:P33" si="17">C23+K23+L23+2</f>
        <v>6.3333333333333339</v>
      </c>
      <c r="R23" s="1"/>
      <c r="S23" s="1"/>
    </row>
    <row r="24" spans="1:19">
      <c r="A24" s="17" t="str">
        <f t="shared" si="9"/>
        <v>Cadmium</v>
      </c>
      <c r="B24" s="7">
        <f t="shared" si="10"/>
        <v>5</v>
      </c>
      <c r="C24" s="44">
        <f t="shared" si="11"/>
        <v>0.83333333333333337</v>
      </c>
      <c r="D24" s="35">
        <v>5</v>
      </c>
      <c r="E24" s="49">
        <f t="shared" ref="E24:E33" si="18">E23</f>
        <v>3</v>
      </c>
      <c r="F24" s="37" t="s">
        <v>9</v>
      </c>
      <c r="G24" s="43">
        <f t="shared" si="12"/>
        <v>0</v>
      </c>
      <c r="H24" s="37" t="s">
        <v>6</v>
      </c>
      <c r="I24" s="49">
        <f t="shared" si="12"/>
        <v>0</v>
      </c>
      <c r="J24" s="44">
        <f t="shared" si="13"/>
        <v>3</v>
      </c>
      <c r="K24" s="44">
        <f t="shared" si="14"/>
        <v>3</v>
      </c>
      <c r="L24" s="44">
        <v>0.5</v>
      </c>
      <c r="M24" s="18"/>
      <c r="N24" s="15">
        <f t="shared" si="15"/>
        <v>4.3333333333333339</v>
      </c>
      <c r="O24" s="15">
        <f t="shared" si="16"/>
        <v>5.3333333333333339</v>
      </c>
      <c r="P24" s="15">
        <f t="shared" si="17"/>
        <v>6.3333333333333339</v>
      </c>
      <c r="R24" s="1"/>
      <c r="S24" s="1"/>
    </row>
    <row r="25" spans="1:19">
      <c r="A25" s="17" t="str">
        <f t="shared" si="9"/>
        <v>Cadmium</v>
      </c>
      <c r="B25" s="7">
        <f t="shared" si="10"/>
        <v>5</v>
      </c>
      <c r="C25" s="44">
        <f t="shared" si="11"/>
        <v>0.83333333333333337</v>
      </c>
      <c r="D25" s="35">
        <v>5</v>
      </c>
      <c r="E25" s="49">
        <f t="shared" si="18"/>
        <v>3</v>
      </c>
      <c r="F25" s="37" t="s">
        <v>10</v>
      </c>
      <c r="G25" s="43">
        <f t="shared" si="12"/>
        <v>0</v>
      </c>
      <c r="H25" s="37" t="s">
        <v>8</v>
      </c>
      <c r="I25" s="49">
        <f t="shared" si="12"/>
        <v>0</v>
      </c>
      <c r="J25" s="44">
        <f t="shared" si="13"/>
        <v>3</v>
      </c>
      <c r="K25" s="44">
        <f t="shared" si="14"/>
        <v>3</v>
      </c>
      <c r="L25" s="44">
        <v>0.5</v>
      </c>
      <c r="M25" s="18"/>
      <c r="N25" s="15">
        <f t="shared" si="15"/>
        <v>4.3333333333333339</v>
      </c>
      <c r="O25" s="15">
        <f t="shared" si="16"/>
        <v>5.3333333333333339</v>
      </c>
      <c r="P25" s="15">
        <f t="shared" si="17"/>
        <v>6.3333333333333339</v>
      </c>
      <c r="R25" s="9"/>
      <c r="S25" s="9"/>
    </row>
    <row r="26" spans="1:19">
      <c r="A26" s="17" t="str">
        <f t="shared" si="9"/>
        <v>Cadmium</v>
      </c>
      <c r="B26" s="7">
        <f t="shared" si="10"/>
        <v>5</v>
      </c>
      <c r="C26" s="44">
        <f t="shared" si="11"/>
        <v>0.83333333333333337</v>
      </c>
      <c r="D26" s="35">
        <v>5</v>
      </c>
      <c r="E26" s="49">
        <f t="shared" si="18"/>
        <v>3</v>
      </c>
      <c r="F26" s="37" t="s">
        <v>10</v>
      </c>
      <c r="G26" s="43">
        <f t="shared" si="12"/>
        <v>0</v>
      </c>
      <c r="H26" s="37" t="s">
        <v>7</v>
      </c>
      <c r="I26" s="49">
        <f t="shared" si="12"/>
        <v>0</v>
      </c>
      <c r="J26" s="44">
        <f t="shared" si="13"/>
        <v>3</v>
      </c>
      <c r="K26" s="44">
        <f t="shared" si="14"/>
        <v>3</v>
      </c>
      <c r="L26" s="44">
        <v>0.5</v>
      </c>
      <c r="M26" s="18"/>
      <c r="N26" s="15">
        <f t="shared" si="15"/>
        <v>4.3333333333333339</v>
      </c>
      <c r="O26" s="15">
        <f t="shared" si="16"/>
        <v>5.3333333333333339</v>
      </c>
      <c r="P26" s="15">
        <f t="shared" si="17"/>
        <v>6.3333333333333339</v>
      </c>
      <c r="R26" s="9"/>
      <c r="S26" s="9"/>
    </row>
    <row r="27" spans="1:19">
      <c r="A27" s="17" t="str">
        <f t="shared" si="9"/>
        <v>Cadmium</v>
      </c>
      <c r="B27" s="7">
        <f t="shared" si="10"/>
        <v>5</v>
      </c>
      <c r="C27" s="44">
        <f t="shared" si="11"/>
        <v>0.83333333333333337</v>
      </c>
      <c r="D27" s="35">
        <v>5</v>
      </c>
      <c r="E27" s="49">
        <f t="shared" si="18"/>
        <v>3</v>
      </c>
      <c r="F27" s="37" t="s">
        <v>10</v>
      </c>
      <c r="G27" s="43">
        <f t="shared" si="12"/>
        <v>0</v>
      </c>
      <c r="H27" s="37" t="s">
        <v>6</v>
      </c>
      <c r="I27" s="49">
        <f t="shared" si="12"/>
        <v>0</v>
      </c>
      <c r="J27" s="44">
        <f t="shared" si="13"/>
        <v>3</v>
      </c>
      <c r="K27" s="44">
        <f t="shared" si="14"/>
        <v>3</v>
      </c>
      <c r="L27" s="44">
        <v>0.5</v>
      </c>
      <c r="M27" s="18"/>
      <c r="N27" s="15">
        <f t="shared" si="15"/>
        <v>4.3333333333333339</v>
      </c>
      <c r="O27" s="15">
        <f t="shared" si="16"/>
        <v>5.3333333333333339</v>
      </c>
      <c r="P27" s="15">
        <f t="shared" si="17"/>
        <v>6.3333333333333339</v>
      </c>
      <c r="R27" s="9"/>
      <c r="S27" s="9"/>
    </row>
    <row r="28" spans="1:19">
      <c r="A28" s="17" t="str">
        <f t="shared" si="9"/>
        <v>Cadmium</v>
      </c>
      <c r="B28" s="7">
        <f t="shared" si="10"/>
        <v>5</v>
      </c>
      <c r="C28" s="44">
        <f t="shared" si="11"/>
        <v>0.83333333333333337</v>
      </c>
      <c r="D28" s="35">
        <v>5</v>
      </c>
      <c r="E28" s="49">
        <f t="shared" si="18"/>
        <v>3</v>
      </c>
      <c r="F28" s="37" t="s">
        <v>11</v>
      </c>
      <c r="G28" s="43">
        <f t="shared" si="12"/>
        <v>1</v>
      </c>
      <c r="H28" s="37" t="s">
        <v>8</v>
      </c>
      <c r="I28" s="49">
        <f t="shared" si="12"/>
        <v>0</v>
      </c>
      <c r="J28" s="44">
        <f t="shared" si="13"/>
        <v>4</v>
      </c>
      <c r="K28" s="44">
        <f t="shared" si="14"/>
        <v>2</v>
      </c>
      <c r="L28" s="44">
        <v>0.5</v>
      </c>
      <c r="M28" s="18"/>
      <c r="N28" s="15">
        <f t="shared" si="15"/>
        <v>3.3333333333333335</v>
      </c>
      <c r="O28" s="15">
        <f t="shared" si="16"/>
        <v>4.3333333333333339</v>
      </c>
      <c r="P28" s="15">
        <f t="shared" si="17"/>
        <v>5.3333333333333339</v>
      </c>
      <c r="R28" s="9"/>
      <c r="S28" s="9"/>
    </row>
    <row r="29" spans="1:19">
      <c r="A29" s="17" t="str">
        <f t="shared" si="9"/>
        <v>Cadmium</v>
      </c>
      <c r="B29" s="7">
        <f t="shared" si="10"/>
        <v>5</v>
      </c>
      <c r="C29" s="44">
        <f t="shared" si="11"/>
        <v>0.83333333333333337</v>
      </c>
      <c r="D29" s="35">
        <v>5</v>
      </c>
      <c r="E29" s="49">
        <f t="shared" si="18"/>
        <v>3</v>
      </c>
      <c r="F29" s="37" t="s">
        <v>11</v>
      </c>
      <c r="G29" s="43">
        <f t="shared" si="12"/>
        <v>1</v>
      </c>
      <c r="H29" s="37" t="s">
        <v>7</v>
      </c>
      <c r="I29" s="49">
        <f t="shared" si="12"/>
        <v>0</v>
      </c>
      <c r="J29" s="44">
        <f t="shared" si="13"/>
        <v>4</v>
      </c>
      <c r="K29" s="44">
        <f t="shared" si="14"/>
        <v>2</v>
      </c>
      <c r="L29" s="44">
        <v>0.5</v>
      </c>
      <c r="M29" s="18"/>
      <c r="N29" s="15">
        <f t="shared" si="15"/>
        <v>3.3333333333333335</v>
      </c>
      <c r="O29" s="15">
        <f t="shared" si="16"/>
        <v>4.3333333333333339</v>
      </c>
      <c r="P29" s="15">
        <f t="shared" si="17"/>
        <v>5.3333333333333339</v>
      </c>
      <c r="R29" s="9"/>
      <c r="S29" s="9"/>
    </row>
    <row r="30" spans="1:19">
      <c r="A30" s="17" t="str">
        <f t="shared" si="9"/>
        <v>Cadmium</v>
      </c>
      <c r="B30" s="7">
        <f t="shared" si="10"/>
        <v>5</v>
      </c>
      <c r="C30" s="44">
        <f t="shared" si="11"/>
        <v>0.83333333333333337</v>
      </c>
      <c r="D30" s="35">
        <v>5</v>
      </c>
      <c r="E30" s="49">
        <f t="shared" si="18"/>
        <v>3</v>
      </c>
      <c r="F30" s="37" t="s">
        <v>11</v>
      </c>
      <c r="G30" s="43">
        <f t="shared" si="12"/>
        <v>1</v>
      </c>
      <c r="H30" s="37" t="s">
        <v>6</v>
      </c>
      <c r="I30" s="49">
        <f t="shared" si="12"/>
        <v>0</v>
      </c>
      <c r="J30" s="44">
        <f t="shared" si="13"/>
        <v>4</v>
      </c>
      <c r="K30" s="44">
        <f t="shared" si="14"/>
        <v>2</v>
      </c>
      <c r="L30" s="44">
        <v>0.5</v>
      </c>
      <c r="M30" s="18"/>
      <c r="N30" s="15">
        <f t="shared" si="15"/>
        <v>3.3333333333333335</v>
      </c>
      <c r="O30" s="15">
        <f t="shared" si="16"/>
        <v>4.3333333333333339</v>
      </c>
      <c r="P30" s="15">
        <f t="shared" si="17"/>
        <v>5.3333333333333339</v>
      </c>
      <c r="R30" s="9"/>
      <c r="S30" s="9"/>
    </row>
    <row r="31" spans="1:19">
      <c r="A31" s="17" t="str">
        <f t="shared" si="9"/>
        <v>Cadmium</v>
      </c>
      <c r="B31" s="7">
        <f t="shared" si="10"/>
        <v>5</v>
      </c>
      <c r="C31" s="44">
        <f t="shared" si="11"/>
        <v>0.83333333333333337</v>
      </c>
      <c r="D31" s="35">
        <v>5</v>
      </c>
      <c r="E31" s="49">
        <f t="shared" si="18"/>
        <v>3</v>
      </c>
      <c r="F31" s="37" t="s">
        <v>12</v>
      </c>
      <c r="G31" s="43">
        <f t="shared" si="12"/>
        <v>1</v>
      </c>
      <c r="H31" s="37" t="s">
        <v>8</v>
      </c>
      <c r="I31" s="49">
        <f t="shared" si="12"/>
        <v>0</v>
      </c>
      <c r="J31" s="44">
        <f t="shared" si="13"/>
        <v>4</v>
      </c>
      <c r="K31" s="44">
        <f t="shared" si="14"/>
        <v>2</v>
      </c>
      <c r="L31" s="44">
        <v>0.5</v>
      </c>
      <c r="M31" s="18"/>
      <c r="N31" s="15">
        <f t="shared" si="15"/>
        <v>3.3333333333333335</v>
      </c>
      <c r="O31" s="15">
        <f t="shared" si="16"/>
        <v>4.3333333333333339</v>
      </c>
      <c r="P31" s="15">
        <f t="shared" si="17"/>
        <v>5.3333333333333339</v>
      </c>
      <c r="R31" s="9"/>
      <c r="S31" s="9"/>
    </row>
    <row r="32" spans="1:19">
      <c r="A32" s="17" t="str">
        <f t="shared" si="9"/>
        <v>Cadmium</v>
      </c>
      <c r="B32" s="7">
        <f t="shared" si="10"/>
        <v>5</v>
      </c>
      <c r="C32" s="44">
        <f t="shared" si="11"/>
        <v>0.83333333333333337</v>
      </c>
      <c r="D32" s="35">
        <v>5</v>
      </c>
      <c r="E32" s="49">
        <f t="shared" si="18"/>
        <v>3</v>
      </c>
      <c r="F32" s="37" t="s">
        <v>12</v>
      </c>
      <c r="G32" s="43">
        <f t="shared" si="12"/>
        <v>1</v>
      </c>
      <c r="H32" s="37" t="s">
        <v>7</v>
      </c>
      <c r="I32" s="49">
        <f t="shared" si="12"/>
        <v>0</v>
      </c>
      <c r="J32" s="44">
        <f t="shared" si="13"/>
        <v>4</v>
      </c>
      <c r="K32" s="44">
        <f t="shared" si="14"/>
        <v>2</v>
      </c>
      <c r="L32" s="44">
        <v>0.5</v>
      </c>
      <c r="M32" s="18"/>
      <c r="N32" s="15">
        <f t="shared" si="15"/>
        <v>3.3333333333333335</v>
      </c>
      <c r="O32" s="15">
        <f t="shared" si="16"/>
        <v>4.3333333333333339</v>
      </c>
      <c r="P32" s="15">
        <f t="shared" si="17"/>
        <v>5.3333333333333339</v>
      </c>
      <c r="R32" s="9"/>
      <c r="S32" s="9"/>
    </row>
    <row r="33" spans="1:19" ht="10.5" thickBot="1">
      <c r="A33" s="17" t="str">
        <f t="shared" si="9"/>
        <v>Cadmium</v>
      </c>
      <c r="B33" s="7">
        <f t="shared" si="10"/>
        <v>5</v>
      </c>
      <c r="C33" s="44">
        <f t="shared" si="11"/>
        <v>0.83333333333333337</v>
      </c>
      <c r="D33" s="35">
        <v>5</v>
      </c>
      <c r="E33" s="49">
        <f t="shared" si="18"/>
        <v>3</v>
      </c>
      <c r="F33" s="37" t="s">
        <v>12</v>
      </c>
      <c r="G33" s="43">
        <f t="shared" si="12"/>
        <v>1</v>
      </c>
      <c r="H33" s="37" t="s">
        <v>6</v>
      </c>
      <c r="I33" s="49">
        <f t="shared" si="12"/>
        <v>0</v>
      </c>
      <c r="J33" s="44">
        <f t="shared" si="13"/>
        <v>4</v>
      </c>
      <c r="K33" s="44">
        <f t="shared" si="14"/>
        <v>2</v>
      </c>
      <c r="L33" s="44">
        <v>0.5</v>
      </c>
      <c r="M33" s="18"/>
      <c r="N33" s="15">
        <f t="shared" si="15"/>
        <v>3.3333333333333335</v>
      </c>
      <c r="O33" s="15">
        <f t="shared" si="16"/>
        <v>4.3333333333333339</v>
      </c>
      <c r="P33" s="15">
        <f t="shared" si="17"/>
        <v>5.3333333333333339</v>
      </c>
      <c r="R33" s="9"/>
      <c r="S33" s="9"/>
    </row>
    <row r="34" spans="1:19" ht="35.15" customHeight="1" thickTop="1">
      <c r="A34" s="28" t="s">
        <v>0</v>
      </c>
      <c r="B34" s="29" t="s">
        <v>21</v>
      </c>
      <c r="C34" s="42" t="s">
        <v>3</v>
      </c>
      <c r="D34" s="34" t="s">
        <v>1</v>
      </c>
      <c r="E34" s="47" t="s">
        <v>16</v>
      </c>
      <c r="F34" s="36" t="s">
        <v>4</v>
      </c>
      <c r="G34" s="42" t="s">
        <v>18</v>
      </c>
      <c r="H34" s="36" t="s">
        <v>5</v>
      </c>
      <c r="I34" s="47" t="s">
        <v>17</v>
      </c>
      <c r="J34" s="42" t="s">
        <v>24</v>
      </c>
      <c r="K34" s="42" t="s">
        <v>20</v>
      </c>
      <c r="L34" s="42" t="s">
        <v>41</v>
      </c>
      <c r="M34" s="30"/>
      <c r="N34" s="31" t="s">
        <v>13</v>
      </c>
      <c r="O34" s="31" t="s">
        <v>14</v>
      </c>
      <c r="P34" s="31" t="s">
        <v>15</v>
      </c>
      <c r="R34" s="1"/>
      <c r="S34" s="1"/>
    </row>
    <row r="35" spans="1:19" ht="10.5">
      <c r="A35" s="17" t="str">
        <f>$B$3</f>
        <v>Cadmium</v>
      </c>
      <c r="B35" s="7">
        <f>$C$6</f>
        <v>5</v>
      </c>
      <c r="C35" s="44">
        <f>5*(B35-$B$4)/($B$5-$B$4)</f>
        <v>0.83333333333333337</v>
      </c>
      <c r="D35" s="35">
        <v>5.5</v>
      </c>
      <c r="E35" s="48">
        <v>3</v>
      </c>
      <c r="F35" s="37" t="s">
        <v>9</v>
      </c>
      <c r="G35" s="43">
        <f>G22</f>
        <v>0</v>
      </c>
      <c r="H35" s="37" t="s">
        <v>8</v>
      </c>
      <c r="I35" s="49">
        <f t="shared" ref="I35:I46" si="19">I22</f>
        <v>0</v>
      </c>
      <c r="J35" s="44">
        <f>E35+G35+I35</f>
        <v>3</v>
      </c>
      <c r="K35" s="44">
        <f>6-J35</f>
        <v>3</v>
      </c>
      <c r="L35" s="44">
        <v>0.5</v>
      </c>
      <c r="M35" s="18"/>
      <c r="N35" s="15">
        <f>C35+K35+L35</f>
        <v>4.3333333333333339</v>
      </c>
      <c r="O35" s="15">
        <f>C35+K35+L35+1</f>
        <v>5.3333333333333339</v>
      </c>
      <c r="P35" s="15">
        <f>C35+K35+L35+2</f>
        <v>6.3333333333333339</v>
      </c>
      <c r="R35" s="9"/>
      <c r="S35" s="9"/>
    </row>
    <row r="36" spans="1:19">
      <c r="A36" s="17" t="str">
        <f t="shared" ref="A36:A46" si="20">$B$3</f>
        <v>Cadmium</v>
      </c>
      <c r="B36" s="7">
        <f t="shared" ref="B36:B46" si="21">$C$6</f>
        <v>5</v>
      </c>
      <c r="C36" s="44">
        <f t="shared" ref="C36:C46" si="22">5*(B36-$B$4)/($B$5-$B$4)</f>
        <v>0.83333333333333337</v>
      </c>
      <c r="D36" s="35">
        <v>5.5</v>
      </c>
      <c r="E36" s="49">
        <f>E35</f>
        <v>3</v>
      </c>
      <c r="F36" s="37" t="s">
        <v>9</v>
      </c>
      <c r="G36" s="43">
        <f t="shared" ref="G36:G46" si="23">G23</f>
        <v>0</v>
      </c>
      <c r="H36" s="37" t="s">
        <v>7</v>
      </c>
      <c r="I36" s="49">
        <f t="shared" si="19"/>
        <v>0</v>
      </c>
      <c r="J36" s="44">
        <f t="shared" ref="J36:J46" si="24">E36+G36+I36</f>
        <v>3</v>
      </c>
      <c r="K36" s="44">
        <f t="shared" ref="K36:K46" si="25">6-J36</f>
        <v>3</v>
      </c>
      <c r="L36" s="44">
        <v>0.5</v>
      </c>
      <c r="M36" s="18"/>
      <c r="N36" s="15">
        <f t="shared" ref="N36:N46" si="26">C36+K36+L36</f>
        <v>4.3333333333333339</v>
      </c>
      <c r="O36" s="15">
        <f t="shared" ref="O36:O46" si="27">C36+K36+L36+1</f>
        <v>5.3333333333333339</v>
      </c>
      <c r="P36" s="15">
        <f t="shared" ref="P36:P46" si="28">C36+K36+L36+2</f>
        <v>6.3333333333333339</v>
      </c>
      <c r="R36" s="9"/>
      <c r="S36" s="9"/>
    </row>
    <row r="37" spans="1:19">
      <c r="A37" s="17" t="str">
        <f t="shared" si="20"/>
        <v>Cadmium</v>
      </c>
      <c r="B37" s="7">
        <f t="shared" si="21"/>
        <v>5</v>
      </c>
      <c r="C37" s="44">
        <f t="shared" si="22"/>
        <v>0.83333333333333337</v>
      </c>
      <c r="D37" s="35">
        <v>5.5</v>
      </c>
      <c r="E37" s="49">
        <f t="shared" ref="E37:E46" si="29">E36</f>
        <v>3</v>
      </c>
      <c r="F37" s="37" t="s">
        <v>9</v>
      </c>
      <c r="G37" s="43">
        <f t="shared" si="23"/>
        <v>0</v>
      </c>
      <c r="H37" s="37" t="s">
        <v>6</v>
      </c>
      <c r="I37" s="49">
        <f t="shared" si="19"/>
        <v>0</v>
      </c>
      <c r="J37" s="44">
        <f t="shared" si="24"/>
        <v>3</v>
      </c>
      <c r="K37" s="44">
        <f t="shared" si="25"/>
        <v>3</v>
      </c>
      <c r="L37" s="44">
        <v>0.5</v>
      </c>
      <c r="M37" s="18"/>
      <c r="N37" s="15">
        <f t="shared" si="26"/>
        <v>4.3333333333333339</v>
      </c>
      <c r="O37" s="15">
        <f t="shared" si="27"/>
        <v>5.3333333333333339</v>
      </c>
      <c r="P37" s="15">
        <f t="shared" si="28"/>
        <v>6.3333333333333339</v>
      </c>
      <c r="R37" s="9"/>
      <c r="S37" s="9"/>
    </row>
    <row r="38" spans="1:19">
      <c r="A38" s="17" t="str">
        <f t="shared" si="20"/>
        <v>Cadmium</v>
      </c>
      <c r="B38" s="7">
        <f t="shared" si="21"/>
        <v>5</v>
      </c>
      <c r="C38" s="44">
        <f t="shared" si="22"/>
        <v>0.83333333333333337</v>
      </c>
      <c r="D38" s="35">
        <v>5.5</v>
      </c>
      <c r="E38" s="49">
        <f t="shared" si="29"/>
        <v>3</v>
      </c>
      <c r="F38" s="37" t="s">
        <v>10</v>
      </c>
      <c r="G38" s="43">
        <f t="shared" si="23"/>
        <v>0</v>
      </c>
      <c r="H38" s="37" t="s">
        <v>8</v>
      </c>
      <c r="I38" s="49">
        <f t="shared" si="19"/>
        <v>0</v>
      </c>
      <c r="J38" s="44">
        <f t="shared" si="24"/>
        <v>3</v>
      </c>
      <c r="K38" s="44">
        <f t="shared" si="25"/>
        <v>3</v>
      </c>
      <c r="L38" s="44">
        <v>0.5</v>
      </c>
      <c r="M38" s="18"/>
      <c r="N38" s="15">
        <f t="shared" si="26"/>
        <v>4.3333333333333339</v>
      </c>
      <c r="O38" s="15">
        <f t="shared" si="27"/>
        <v>5.3333333333333339</v>
      </c>
      <c r="P38" s="15">
        <f t="shared" si="28"/>
        <v>6.3333333333333339</v>
      </c>
      <c r="R38" s="9"/>
      <c r="S38" s="9"/>
    </row>
    <row r="39" spans="1:19">
      <c r="A39" s="17" t="str">
        <f t="shared" si="20"/>
        <v>Cadmium</v>
      </c>
      <c r="B39" s="7">
        <f t="shared" si="21"/>
        <v>5</v>
      </c>
      <c r="C39" s="44">
        <f t="shared" si="22"/>
        <v>0.83333333333333337</v>
      </c>
      <c r="D39" s="35">
        <v>5.5</v>
      </c>
      <c r="E39" s="49">
        <f t="shared" si="29"/>
        <v>3</v>
      </c>
      <c r="F39" s="37" t="s">
        <v>10</v>
      </c>
      <c r="G39" s="43">
        <f t="shared" si="23"/>
        <v>0</v>
      </c>
      <c r="H39" s="37" t="s">
        <v>7</v>
      </c>
      <c r="I39" s="49">
        <f t="shared" si="19"/>
        <v>0</v>
      </c>
      <c r="J39" s="44">
        <f t="shared" si="24"/>
        <v>3</v>
      </c>
      <c r="K39" s="44">
        <f t="shared" si="25"/>
        <v>3</v>
      </c>
      <c r="L39" s="44">
        <v>0.5</v>
      </c>
      <c r="M39" s="18"/>
      <c r="N39" s="15">
        <f t="shared" si="26"/>
        <v>4.3333333333333339</v>
      </c>
      <c r="O39" s="15">
        <f t="shared" si="27"/>
        <v>5.3333333333333339</v>
      </c>
      <c r="P39" s="15">
        <f t="shared" si="28"/>
        <v>6.3333333333333339</v>
      </c>
      <c r="R39" s="9"/>
      <c r="S39" s="9"/>
    </row>
    <row r="40" spans="1:19">
      <c r="A40" s="17" t="str">
        <f t="shared" si="20"/>
        <v>Cadmium</v>
      </c>
      <c r="B40" s="7">
        <f t="shared" si="21"/>
        <v>5</v>
      </c>
      <c r="C40" s="44">
        <f t="shared" si="22"/>
        <v>0.83333333333333337</v>
      </c>
      <c r="D40" s="35">
        <v>5.5</v>
      </c>
      <c r="E40" s="49">
        <f t="shared" si="29"/>
        <v>3</v>
      </c>
      <c r="F40" s="37" t="s">
        <v>10</v>
      </c>
      <c r="G40" s="43">
        <f t="shared" si="23"/>
        <v>0</v>
      </c>
      <c r="H40" s="37" t="s">
        <v>6</v>
      </c>
      <c r="I40" s="49">
        <f t="shared" si="19"/>
        <v>0</v>
      </c>
      <c r="J40" s="44">
        <f t="shared" si="24"/>
        <v>3</v>
      </c>
      <c r="K40" s="44">
        <f t="shared" si="25"/>
        <v>3</v>
      </c>
      <c r="L40" s="44">
        <v>0.5</v>
      </c>
      <c r="M40" s="18"/>
      <c r="N40" s="15">
        <f t="shared" si="26"/>
        <v>4.3333333333333339</v>
      </c>
      <c r="O40" s="15">
        <f t="shared" si="27"/>
        <v>5.3333333333333339</v>
      </c>
      <c r="P40" s="15">
        <f t="shared" si="28"/>
        <v>6.3333333333333339</v>
      </c>
    </row>
    <row r="41" spans="1:19">
      <c r="A41" s="17" t="str">
        <f t="shared" si="20"/>
        <v>Cadmium</v>
      </c>
      <c r="B41" s="7">
        <f t="shared" si="21"/>
        <v>5</v>
      </c>
      <c r="C41" s="44">
        <f t="shared" si="22"/>
        <v>0.83333333333333337</v>
      </c>
      <c r="D41" s="35">
        <v>5.5</v>
      </c>
      <c r="E41" s="49">
        <f t="shared" si="29"/>
        <v>3</v>
      </c>
      <c r="F41" s="37" t="s">
        <v>11</v>
      </c>
      <c r="G41" s="43">
        <f t="shared" si="23"/>
        <v>1</v>
      </c>
      <c r="H41" s="37" t="s">
        <v>8</v>
      </c>
      <c r="I41" s="49">
        <f t="shared" si="19"/>
        <v>0</v>
      </c>
      <c r="J41" s="44">
        <f t="shared" si="24"/>
        <v>4</v>
      </c>
      <c r="K41" s="44">
        <f t="shared" si="25"/>
        <v>2</v>
      </c>
      <c r="L41" s="44">
        <v>0.5</v>
      </c>
      <c r="M41" s="18"/>
      <c r="N41" s="15">
        <f t="shared" si="26"/>
        <v>3.3333333333333335</v>
      </c>
      <c r="O41" s="15">
        <f t="shared" si="27"/>
        <v>4.3333333333333339</v>
      </c>
      <c r="P41" s="15">
        <f t="shared" si="28"/>
        <v>5.3333333333333339</v>
      </c>
    </row>
    <row r="42" spans="1:19">
      <c r="A42" s="17" t="str">
        <f t="shared" si="20"/>
        <v>Cadmium</v>
      </c>
      <c r="B42" s="7">
        <f t="shared" si="21"/>
        <v>5</v>
      </c>
      <c r="C42" s="44">
        <f t="shared" si="22"/>
        <v>0.83333333333333337</v>
      </c>
      <c r="D42" s="35">
        <v>5.5</v>
      </c>
      <c r="E42" s="49">
        <f t="shared" si="29"/>
        <v>3</v>
      </c>
      <c r="F42" s="37" t="s">
        <v>11</v>
      </c>
      <c r="G42" s="43">
        <f t="shared" si="23"/>
        <v>1</v>
      </c>
      <c r="H42" s="37" t="s">
        <v>7</v>
      </c>
      <c r="I42" s="49">
        <f t="shared" si="19"/>
        <v>0</v>
      </c>
      <c r="J42" s="44">
        <f t="shared" si="24"/>
        <v>4</v>
      </c>
      <c r="K42" s="44">
        <f t="shared" si="25"/>
        <v>2</v>
      </c>
      <c r="L42" s="44">
        <v>0.5</v>
      </c>
      <c r="M42" s="18"/>
      <c r="N42" s="15">
        <f t="shared" si="26"/>
        <v>3.3333333333333335</v>
      </c>
      <c r="O42" s="15">
        <f t="shared" si="27"/>
        <v>4.3333333333333339</v>
      </c>
      <c r="P42" s="15">
        <f t="shared" si="28"/>
        <v>5.3333333333333339</v>
      </c>
    </row>
    <row r="43" spans="1:19">
      <c r="A43" s="17" t="str">
        <f t="shared" si="20"/>
        <v>Cadmium</v>
      </c>
      <c r="B43" s="7">
        <f t="shared" si="21"/>
        <v>5</v>
      </c>
      <c r="C43" s="44">
        <f t="shared" si="22"/>
        <v>0.83333333333333337</v>
      </c>
      <c r="D43" s="35">
        <v>5.5</v>
      </c>
      <c r="E43" s="49">
        <f t="shared" si="29"/>
        <v>3</v>
      </c>
      <c r="F43" s="37" t="s">
        <v>11</v>
      </c>
      <c r="G43" s="43">
        <f t="shared" si="23"/>
        <v>1</v>
      </c>
      <c r="H43" s="37" t="s">
        <v>6</v>
      </c>
      <c r="I43" s="49">
        <f t="shared" si="19"/>
        <v>0</v>
      </c>
      <c r="J43" s="44">
        <f t="shared" si="24"/>
        <v>4</v>
      </c>
      <c r="K43" s="44">
        <f t="shared" si="25"/>
        <v>2</v>
      </c>
      <c r="L43" s="44">
        <v>0.5</v>
      </c>
      <c r="M43" s="18"/>
      <c r="N43" s="15">
        <f t="shared" si="26"/>
        <v>3.3333333333333335</v>
      </c>
      <c r="O43" s="15">
        <f t="shared" si="27"/>
        <v>4.3333333333333339</v>
      </c>
      <c r="P43" s="15">
        <f t="shared" si="28"/>
        <v>5.3333333333333339</v>
      </c>
    </row>
    <row r="44" spans="1:19">
      <c r="A44" s="17" t="str">
        <f t="shared" si="20"/>
        <v>Cadmium</v>
      </c>
      <c r="B44" s="7">
        <f t="shared" si="21"/>
        <v>5</v>
      </c>
      <c r="C44" s="44">
        <f t="shared" si="22"/>
        <v>0.83333333333333337</v>
      </c>
      <c r="D44" s="35">
        <v>5.5</v>
      </c>
      <c r="E44" s="49">
        <f t="shared" si="29"/>
        <v>3</v>
      </c>
      <c r="F44" s="37" t="s">
        <v>12</v>
      </c>
      <c r="G44" s="43">
        <f t="shared" si="23"/>
        <v>1</v>
      </c>
      <c r="H44" s="37" t="s">
        <v>8</v>
      </c>
      <c r="I44" s="49">
        <f t="shared" si="19"/>
        <v>0</v>
      </c>
      <c r="J44" s="44">
        <f t="shared" si="24"/>
        <v>4</v>
      </c>
      <c r="K44" s="44">
        <f t="shared" si="25"/>
        <v>2</v>
      </c>
      <c r="L44" s="44">
        <v>0.5</v>
      </c>
      <c r="M44" s="18"/>
      <c r="N44" s="15">
        <f t="shared" si="26"/>
        <v>3.3333333333333335</v>
      </c>
      <c r="O44" s="15">
        <f t="shared" si="27"/>
        <v>4.3333333333333339</v>
      </c>
      <c r="P44" s="15">
        <f t="shared" si="28"/>
        <v>5.3333333333333339</v>
      </c>
      <c r="S44" s="6"/>
    </row>
    <row r="45" spans="1:19">
      <c r="A45" s="17" t="str">
        <f t="shared" si="20"/>
        <v>Cadmium</v>
      </c>
      <c r="B45" s="7">
        <f t="shared" si="21"/>
        <v>5</v>
      </c>
      <c r="C45" s="44">
        <f t="shared" si="22"/>
        <v>0.83333333333333337</v>
      </c>
      <c r="D45" s="35">
        <v>5.5</v>
      </c>
      <c r="E45" s="49">
        <f t="shared" si="29"/>
        <v>3</v>
      </c>
      <c r="F45" s="37" t="s">
        <v>12</v>
      </c>
      <c r="G45" s="43">
        <f t="shared" si="23"/>
        <v>1</v>
      </c>
      <c r="H45" s="37" t="s">
        <v>7</v>
      </c>
      <c r="I45" s="49">
        <f t="shared" si="19"/>
        <v>0</v>
      </c>
      <c r="J45" s="44">
        <f t="shared" si="24"/>
        <v>4</v>
      </c>
      <c r="K45" s="44">
        <f t="shared" si="25"/>
        <v>2</v>
      </c>
      <c r="L45" s="44">
        <v>0.5</v>
      </c>
      <c r="M45" s="18"/>
      <c r="N45" s="15">
        <f t="shared" si="26"/>
        <v>3.3333333333333335</v>
      </c>
      <c r="O45" s="15">
        <f t="shared" si="27"/>
        <v>4.3333333333333339</v>
      </c>
      <c r="P45" s="15">
        <f t="shared" si="28"/>
        <v>5.3333333333333339</v>
      </c>
    </row>
    <row r="46" spans="1:19" ht="10.5" thickBot="1">
      <c r="A46" s="17" t="str">
        <f t="shared" si="20"/>
        <v>Cadmium</v>
      </c>
      <c r="B46" s="7">
        <f t="shared" si="21"/>
        <v>5</v>
      </c>
      <c r="C46" s="44">
        <f t="shared" si="22"/>
        <v>0.83333333333333337</v>
      </c>
      <c r="D46" s="35">
        <v>5.5</v>
      </c>
      <c r="E46" s="49">
        <f t="shared" si="29"/>
        <v>3</v>
      </c>
      <c r="F46" s="37" t="s">
        <v>12</v>
      </c>
      <c r="G46" s="43">
        <f t="shared" si="23"/>
        <v>1</v>
      </c>
      <c r="H46" s="37" t="s">
        <v>6</v>
      </c>
      <c r="I46" s="49">
        <f t="shared" si="19"/>
        <v>0</v>
      </c>
      <c r="J46" s="44">
        <f t="shared" si="24"/>
        <v>4</v>
      </c>
      <c r="K46" s="44">
        <f t="shared" si="25"/>
        <v>2</v>
      </c>
      <c r="L46" s="44">
        <v>0.5</v>
      </c>
      <c r="M46" s="18"/>
      <c r="N46" s="15">
        <f t="shared" si="26"/>
        <v>3.3333333333333335</v>
      </c>
      <c r="O46" s="15">
        <f t="shared" si="27"/>
        <v>4.3333333333333339</v>
      </c>
      <c r="P46" s="15">
        <f t="shared" si="28"/>
        <v>5.3333333333333339</v>
      </c>
    </row>
    <row r="47" spans="1:19" ht="35.15" customHeight="1" thickTop="1">
      <c r="A47" s="28" t="s">
        <v>0</v>
      </c>
      <c r="B47" s="29" t="s">
        <v>21</v>
      </c>
      <c r="C47" s="42" t="s">
        <v>3</v>
      </c>
      <c r="D47" s="34" t="s">
        <v>1</v>
      </c>
      <c r="E47" s="47" t="s">
        <v>16</v>
      </c>
      <c r="F47" s="36" t="s">
        <v>4</v>
      </c>
      <c r="G47" s="42" t="s">
        <v>18</v>
      </c>
      <c r="H47" s="36" t="s">
        <v>5</v>
      </c>
      <c r="I47" s="47" t="s">
        <v>17</v>
      </c>
      <c r="J47" s="42" t="s">
        <v>24</v>
      </c>
      <c r="K47" s="42" t="s">
        <v>20</v>
      </c>
      <c r="L47" s="42" t="s">
        <v>41</v>
      </c>
      <c r="M47" s="30"/>
      <c r="N47" s="31" t="s">
        <v>13</v>
      </c>
      <c r="O47" s="31" t="s">
        <v>14</v>
      </c>
      <c r="P47" s="31" t="s">
        <v>15</v>
      </c>
      <c r="R47" s="1"/>
      <c r="S47" s="1"/>
    </row>
    <row r="48" spans="1:19" ht="10.5">
      <c r="A48" s="17" t="str">
        <f>$B$3</f>
        <v>Cadmium</v>
      </c>
      <c r="B48" s="7">
        <f>$C$6</f>
        <v>5</v>
      </c>
      <c r="C48" s="44">
        <f>5*(B48-$B$4)/($B$5-$B$4)</f>
        <v>0.83333333333333337</v>
      </c>
      <c r="D48" s="35">
        <v>6</v>
      </c>
      <c r="E48" s="48">
        <v>4</v>
      </c>
      <c r="F48" s="37" t="s">
        <v>9</v>
      </c>
      <c r="G48" s="43">
        <f>G35</f>
        <v>0</v>
      </c>
      <c r="H48" s="37" t="s">
        <v>8</v>
      </c>
      <c r="I48" s="49">
        <f t="shared" ref="I48:I59" si="30">I35</f>
        <v>0</v>
      </c>
      <c r="J48" s="44">
        <f>E48+G48+I48</f>
        <v>4</v>
      </c>
      <c r="K48" s="44">
        <f>6-J48</f>
        <v>2</v>
      </c>
      <c r="L48" s="44">
        <v>0.5</v>
      </c>
      <c r="M48" s="18"/>
      <c r="N48" s="15">
        <f>C48+K48+L48</f>
        <v>3.3333333333333335</v>
      </c>
      <c r="O48" s="15">
        <f>C48+K48+L48+1</f>
        <v>4.3333333333333339</v>
      </c>
      <c r="P48" s="15">
        <f>C48+K48+L48+2</f>
        <v>5.3333333333333339</v>
      </c>
    </row>
    <row r="49" spans="1:19">
      <c r="A49" s="17" t="str">
        <f t="shared" ref="A49:A59" si="31">$B$3</f>
        <v>Cadmium</v>
      </c>
      <c r="B49" s="7">
        <f t="shared" ref="B49:B59" si="32">$C$6</f>
        <v>5</v>
      </c>
      <c r="C49" s="44">
        <f t="shared" ref="C49:C59" si="33">5*(B49-$B$4)/($B$5-$B$4)</f>
        <v>0.83333333333333337</v>
      </c>
      <c r="D49" s="35">
        <v>6</v>
      </c>
      <c r="E49" s="49">
        <f>E48</f>
        <v>4</v>
      </c>
      <c r="F49" s="37" t="s">
        <v>9</v>
      </c>
      <c r="G49" s="43">
        <f t="shared" ref="G49:G59" si="34">G36</f>
        <v>0</v>
      </c>
      <c r="H49" s="37" t="s">
        <v>7</v>
      </c>
      <c r="I49" s="49">
        <f t="shared" si="30"/>
        <v>0</v>
      </c>
      <c r="J49" s="44">
        <f t="shared" ref="J49:J59" si="35">E49+G49+I49</f>
        <v>4</v>
      </c>
      <c r="K49" s="44">
        <f t="shared" ref="K49:K59" si="36">6-J49</f>
        <v>2</v>
      </c>
      <c r="L49" s="44">
        <v>0.5</v>
      </c>
      <c r="M49" s="18"/>
      <c r="N49" s="15">
        <f t="shared" ref="N49:N59" si="37">C49+K49+L49</f>
        <v>3.3333333333333335</v>
      </c>
      <c r="O49" s="15">
        <f t="shared" ref="O49:O59" si="38">C49+K49+L49+1</f>
        <v>4.3333333333333339</v>
      </c>
      <c r="P49" s="15">
        <f t="shared" ref="P49:P59" si="39">C49+K49+L49+2</f>
        <v>5.3333333333333339</v>
      </c>
    </row>
    <row r="50" spans="1:19">
      <c r="A50" s="17" t="str">
        <f t="shared" si="31"/>
        <v>Cadmium</v>
      </c>
      <c r="B50" s="7">
        <f t="shared" si="32"/>
        <v>5</v>
      </c>
      <c r="C50" s="44">
        <f t="shared" si="33"/>
        <v>0.83333333333333337</v>
      </c>
      <c r="D50" s="35">
        <v>6</v>
      </c>
      <c r="E50" s="49">
        <f t="shared" ref="E50:E59" si="40">E49</f>
        <v>4</v>
      </c>
      <c r="F50" s="37" t="s">
        <v>9</v>
      </c>
      <c r="G50" s="43">
        <f t="shared" si="34"/>
        <v>0</v>
      </c>
      <c r="H50" s="37" t="s">
        <v>6</v>
      </c>
      <c r="I50" s="49">
        <f t="shared" si="30"/>
        <v>0</v>
      </c>
      <c r="J50" s="44">
        <f t="shared" si="35"/>
        <v>4</v>
      </c>
      <c r="K50" s="44">
        <f t="shared" si="36"/>
        <v>2</v>
      </c>
      <c r="L50" s="44">
        <v>0.5</v>
      </c>
      <c r="M50" s="18"/>
      <c r="N50" s="15">
        <f t="shared" si="37"/>
        <v>3.3333333333333335</v>
      </c>
      <c r="O50" s="15">
        <f t="shared" si="38"/>
        <v>4.3333333333333339</v>
      </c>
      <c r="P50" s="15">
        <f t="shared" si="39"/>
        <v>5.3333333333333339</v>
      </c>
    </row>
    <row r="51" spans="1:19">
      <c r="A51" s="17" t="str">
        <f t="shared" si="31"/>
        <v>Cadmium</v>
      </c>
      <c r="B51" s="7">
        <f t="shared" si="32"/>
        <v>5</v>
      </c>
      <c r="C51" s="44">
        <f t="shared" si="33"/>
        <v>0.83333333333333337</v>
      </c>
      <c r="D51" s="35">
        <v>6</v>
      </c>
      <c r="E51" s="49">
        <f t="shared" si="40"/>
        <v>4</v>
      </c>
      <c r="F51" s="37" t="s">
        <v>10</v>
      </c>
      <c r="G51" s="43">
        <f t="shared" si="34"/>
        <v>0</v>
      </c>
      <c r="H51" s="37" t="s">
        <v>8</v>
      </c>
      <c r="I51" s="49">
        <f t="shared" si="30"/>
        <v>0</v>
      </c>
      <c r="J51" s="44">
        <f t="shared" si="35"/>
        <v>4</v>
      </c>
      <c r="K51" s="44">
        <f t="shared" si="36"/>
        <v>2</v>
      </c>
      <c r="L51" s="44">
        <v>0.5</v>
      </c>
      <c r="M51" s="18"/>
      <c r="N51" s="15">
        <f t="shared" si="37"/>
        <v>3.3333333333333335</v>
      </c>
      <c r="O51" s="15">
        <f t="shared" si="38"/>
        <v>4.3333333333333339</v>
      </c>
      <c r="P51" s="15">
        <f t="shared" si="39"/>
        <v>5.3333333333333339</v>
      </c>
    </row>
    <row r="52" spans="1:19">
      <c r="A52" s="17" t="str">
        <f t="shared" si="31"/>
        <v>Cadmium</v>
      </c>
      <c r="B52" s="7">
        <f t="shared" si="32"/>
        <v>5</v>
      </c>
      <c r="C52" s="44">
        <f t="shared" si="33"/>
        <v>0.83333333333333337</v>
      </c>
      <c r="D52" s="35">
        <v>6</v>
      </c>
      <c r="E52" s="49">
        <f t="shared" si="40"/>
        <v>4</v>
      </c>
      <c r="F52" s="37" t="s">
        <v>10</v>
      </c>
      <c r="G52" s="43">
        <f t="shared" si="34"/>
        <v>0</v>
      </c>
      <c r="H52" s="37" t="s">
        <v>7</v>
      </c>
      <c r="I52" s="49">
        <f t="shared" si="30"/>
        <v>0</v>
      </c>
      <c r="J52" s="44">
        <f t="shared" si="35"/>
        <v>4</v>
      </c>
      <c r="K52" s="44">
        <f t="shared" si="36"/>
        <v>2</v>
      </c>
      <c r="L52" s="44">
        <v>0.5</v>
      </c>
      <c r="M52" s="18"/>
      <c r="N52" s="15">
        <f t="shared" si="37"/>
        <v>3.3333333333333335</v>
      </c>
      <c r="O52" s="15">
        <f t="shared" si="38"/>
        <v>4.3333333333333339</v>
      </c>
      <c r="P52" s="15">
        <f t="shared" si="39"/>
        <v>5.3333333333333339</v>
      </c>
    </row>
    <row r="53" spans="1:19">
      <c r="A53" s="17" t="str">
        <f t="shared" si="31"/>
        <v>Cadmium</v>
      </c>
      <c r="B53" s="7">
        <f t="shared" si="32"/>
        <v>5</v>
      </c>
      <c r="C53" s="44">
        <f t="shared" si="33"/>
        <v>0.83333333333333337</v>
      </c>
      <c r="D53" s="35">
        <v>6</v>
      </c>
      <c r="E53" s="49">
        <f t="shared" si="40"/>
        <v>4</v>
      </c>
      <c r="F53" s="37" t="s">
        <v>10</v>
      </c>
      <c r="G53" s="43">
        <f t="shared" si="34"/>
        <v>0</v>
      </c>
      <c r="H53" s="37" t="s">
        <v>6</v>
      </c>
      <c r="I53" s="49">
        <f t="shared" si="30"/>
        <v>0</v>
      </c>
      <c r="J53" s="44">
        <f t="shared" si="35"/>
        <v>4</v>
      </c>
      <c r="K53" s="44">
        <f t="shared" si="36"/>
        <v>2</v>
      </c>
      <c r="L53" s="44">
        <v>0.5</v>
      </c>
      <c r="M53" s="18"/>
      <c r="N53" s="15">
        <f t="shared" si="37"/>
        <v>3.3333333333333335</v>
      </c>
      <c r="O53" s="15">
        <f t="shared" si="38"/>
        <v>4.3333333333333339</v>
      </c>
      <c r="P53" s="15">
        <f t="shared" si="39"/>
        <v>5.3333333333333339</v>
      </c>
    </row>
    <row r="54" spans="1:19">
      <c r="A54" s="17" t="str">
        <f t="shared" si="31"/>
        <v>Cadmium</v>
      </c>
      <c r="B54" s="7">
        <f t="shared" si="32"/>
        <v>5</v>
      </c>
      <c r="C54" s="44">
        <f t="shared" si="33"/>
        <v>0.83333333333333337</v>
      </c>
      <c r="D54" s="35">
        <v>6</v>
      </c>
      <c r="E54" s="49">
        <f t="shared" si="40"/>
        <v>4</v>
      </c>
      <c r="F54" s="37" t="s">
        <v>11</v>
      </c>
      <c r="G54" s="43">
        <f t="shared" si="34"/>
        <v>1</v>
      </c>
      <c r="H54" s="37" t="s">
        <v>8</v>
      </c>
      <c r="I54" s="49">
        <f t="shared" si="30"/>
        <v>0</v>
      </c>
      <c r="J54" s="44">
        <f t="shared" si="35"/>
        <v>5</v>
      </c>
      <c r="K54" s="44">
        <f t="shared" si="36"/>
        <v>1</v>
      </c>
      <c r="L54" s="44">
        <v>0.5</v>
      </c>
      <c r="M54" s="18"/>
      <c r="N54" s="15">
        <f t="shared" si="37"/>
        <v>2.3333333333333335</v>
      </c>
      <c r="O54" s="15">
        <f t="shared" si="38"/>
        <v>3.3333333333333335</v>
      </c>
      <c r="P54" s="15">
        <f t="shared" si="39"/>
        <v>4.3333333333333339</v>
      </c>
    </row>
    <row r="55" spans="1:19">
      <c r="A55" s="17" t="str">
        <f t="shared" si="31"/>
        <v>Cadmium</v>
      </c>
      <c r="B55" s="7">
        <f t="shared" si="32"/>
        <v>5</v>
      </c>
      <c r="C55" s="44">
        <f t="shared" si="33"/>
        <v>0.83333333333333337</v>
      </c>
      <c r="D55" s="35">
        <v>6</v>
      </c>
      <c r="E55" s="49">
        <f t="shared" si="40"/>
        <v>4</v>
      </c>
      <c r="F55" s="37" t="s">
        <v>11</v>
      </c>
      <c r="G55" s="43">
        <f t="shared" si="34"/>
        <v>1</v>
      </c>
      <c r="H55" s="37" t="s">
        <v>7</v>
      </c>
      <c r="I55" s="49">
        <f t="shared" si="30"/>
        <v>0</v>
      </c>
      <c r="J55" s="44">
        <f t="shared" si="35"/>
        <v>5</v>
      </c>
      <c r="K55" s="44">
        <f t="shared" si="36"/>
        <v>1</v>
      </c>
      <c r="L55" s="44">
        <v>0.5</v>
      </c>
      <c r="M55" s="18"/>
      <c r="N55" s="15">
        <f t="shared" si="37"/>
        <v>2.3333333333333335</v>
      </c>
      <c r="O55" s="15">
        <f t="shared" si="38"/>
        <v>3.3333333333333335</v>
      </c>
      <c r="P55" s="15">
        <f t="shared" si="39"/>
        <v>4.3333333333333339</v>
      </c>
    </row>
    <row r="56" spans="1:19">
      <c r="A56" s="17" t="str">
        <f t="shared" si="31"/>
        <v>Cadmium</v>
      </c>
      <c r="B56" s="7">
        <f t="shared" si="32"/>
        <v>5</v>
      </c>
      <c r="C56" s="44">
        <f t="shared" si="33"/>
        <v>0.83333333333333337</v>
      </c>
      <c r="D56" s="35">
        <v>6</v>
      </c>
      <c r="E56" s="49">
        <f t="shared" si="40"/>
        <v>4</v>
      </c>
      <c r="F56" s="37" t="s">
        <v>11</v>
      </c>
      <c r="G56" s="43">
        <f t="shared" si="34"/>
        <v>1</v>
      </c>
      <c r="H56" s="37" t="s">
        <v>6</v>
      </c>
      <c r="I56" s="49">
        <f t="shared" si="30"/>
        <v>0</v>
      </c>
      <c r="J56" s="44">
        <f t="shared" si="35"/>
        <v>5</v>
      </c>
      <c r="K56" s="44">
        <f t="shared" si="36"/>
        <v>1</v>
      </c>
      <c r="L56" s="44">
        <v>0.5</v>
      </c>
      <c r="M56" s="18"/>
      <c r="N56" s="15">
        <f t="shared" si="37"/>
        <v>2.3333333333333335</v>
      </c>
      <c r="O56" s="15">
        <f t="shared" si="38"/>
        <v>3.3333333333333335</v>
      </c>
      <c r="P56" s="15">
        <f t="shared" si="39"/>
        <v>4.3333333333333339</v>
      </c>
    </row>
    <row r="57" spans="1:19">
      <c r="A57" s="17" t="str">
        <f t="shared" si="31"/>
        <v>Cadmium</v>
      </c>
      <c r="B57" s="7">
        <f t="shared" si="32"/>
        <v>5</v>
      </c>
      <c r="C57" s="44">
        <f t="shared" si="33"/>
        <v>0.83333333333333337</v>
      </c>
      <c r="D57" s="35">
        <v>6</v>
      </c>
      <c r="E57" s="49">
        <f t="shared" si="40"/>
        <v>4</v>
      </c>
      <c r="F57" s="37" t="s">
        <v>12</v>
      </c>
      <c r="G57" s="43">
        <f t="shared" si="34"/>
        <v>1</v>
      </c>
      <c r="H57" s="37" t="s">
        <v>8</v>
      </c>
      <c r="I57" s="49">
        <f t="shared" si="30"/>
        <v>0</v>
      </c>
      <c r="J57" s="44">
        <f t="shared" si="35"/>
        <v>5</v>
      </c>
      <c r="K57" s="44">
        <f t="shared" si="36"/>
        <v>1</v>
      </c>
      <c r="L57" s="44">
        <v>0.5</v>
      </c>
      <c r="M57" s="18"/>
      <c r="N57" s="15">
        <f t="shared" si="37"/>
        <v>2.3333333333333335</v>
      </c>
      <c r="O57" s="15">
        <f t="shared" si="38"/>
        <v>3.3333333333333335</v>
      </c>
      <c r="P57" s="15">
        <f t="shared" si="39"/>
        <v>4.3333333333333339</v>
      </c>
    </row>
    <row r="58" spans="1:19">
      <c r="A58" s="17" t="str">
        <f t="shared" si="31"/>
        <v>Cadmium</v>
      </c>
      <c r="B58" s="7">
        <f t="shared" si="32"/>
        <v>5</v>
      </c>
      <c r="C58" s="44">
        <f t="shared" si="33"/>
        <v>0.83333333333333337</v>
      </c>
      <c r="D58" s="35">
        <v>6</v>
      </c>
      <c r="E58" s="49">
        <f t="shared" si="40"/>
        <v>4</v>
      </c>
      <c r="F58" s="37" t="s">
        <v>12</v>
      </c>
      <c r="G58" s="43">
        <f t="shared" si="34"/>
        <v>1</v>
      </c>
      <c r="H58" s="37" t="s">
        <v>7</v>
      </c>
      <c r="I58" s="49">
        <f t="shared" si="30"/>
        <v>0</v>
      </c>
      <c r="J58" s="44">
        <f t="shared" si="35"/>
        <v>5</v>
      </c>
      <c r="K58" s="44">
        <f t="shared" si="36"/>
        <v>1</v>
      </c>
      <c r="L58" s="44">
        <v>0.5</v>
      </c>
      <c r="M58" s="18"/>
      <c r="N58" s="15">
        <f t="shared" si="37"/>
        <v>2.3333333333333335</v>
      </c>
      <c r="O58" s="15">
        <f t="shared" si="38"/>
        <v>3.3333333333333335</v>
      </c>
      <c r="P58" s="15">
        <f t="shared" si="39"/>
        <v>4.3333333333333339</v>
      </c>
    </row>
    <row r="59" spans="1:19" ht="10.5" thickBot="1">
      <c r="A59" s="17" t="str">
        <f t="shared" si="31"/>
        <v>Cadmium</v>
      </c>
      <c r="B59" s="7">
        <f t="shared" si="32"/>
        <v>5</v>
      </c>
      <c r="C59" s="44">
        <f t="shared" si="33"/>
        <v>0.83333333333333337</v>
      </c>
      <c r="D59" s="35">
        <v>6</v>
      </c>
      <c r="E59" s="49">
        <f t="shared" si="40"/>
        <v>4</v>
      </c>
      <c r="F59" s="37" t="s">
        <v>12</v>
      </c>
      <c r="G59" s="43">
        <f t="shared" si="34"/>
        <v>1</v>
      </c>
      <c r="H59" s="37" t="s">
        <v>6</v>
      </c>
      <c r="I59" s="49">
        <f t="shared" si="30"/>
        <v>0</v>
      </c>
      <c r="J59" s="44">
        <f t="shared" si="35"/>
        <v>5</v>
      </c>
      <c r="K59" s="44">
        <f t="shared" si="36"/>
        <v>1</v>
      </c>
      <c r="L59" s="44">
        <v>0.5</v>
      </c>
      <c r="M59" s="18"/>
      <c r="N59" s="15">
        <f t="shared" si="37"/>
        <v>2.3333333333333335</v>
      </c>
      <c r="O59" s="15">
        <f t="shared" si="38"/>
        <v>3.3333333333333335</v>
      </c>
      <c r="P59" s="15">
        <f t="shared" si="39"/>
        <v>4.3333333333333339</v>
      </c>
    </row>
    <row r="60" spans="1:19" ht="35.15" customHeight="1" thickTop="1">
      <c r="A60" s="28" t="s">
        <v>0</v>
      </c>
      <c r="B60" s="29" t="s">
        <v>21</v>
      </c>
      <c r="C60" s="42" t="s">
        <v>3</v>
      </c>
      <c r="D60" s="34" t="s">
        <v>1</v>
      </c>
      <c r="E60" s="47" t="s">
        <v>16</v>
      </c>
      <c r="F60" s="36" t="s">
        <v>4</v>
      </c>
      <c r="G60" s="42" t="s">
        <v>18</v>
      </c>
      <c r="H60" s="36" t="s">
        <v>5</v>
      </c>
      <c r="I60" s="47" t="s">
        <v>17</v>
      </c>
      <c r="J60" s="42" t="s">
        <v>24</v>
      </c>
      <c r="K60" s="42" t="s">
        <v>20</v>
      </c>
      <c r="L60" s="42" t="s">
        <v>41</v>
      </c>
      <c r="M60" s="30"/>
      <c r="N60" s="31" t="s">
        <v>13</v>
      </c>
      <c r="O60" s="31" t="s">
        <v>14</v>
      </c>
      <c r="P60" s="31" t="s">
        <v>15</v>
      </c>
      <c r="R60" s="1"/>
      <c r="S60" s="1"/>
    </row>
    <row r="61" spans="1:19" ht="10.5">
      <c r="A61" s="17" t="str">
        <f>$B$3</f>
        <v>Cadmium</v>
      </c>
      <c r="B61" s="7">
        <f>$C$6</f>
        <v>5</v>
      </c>
      <c r="C61" s="44">
        <f>5*(B61-$B$4)/($B$5-$B$4)</f>
        <v>0.83333333333333337</v>
      </c>
      <c r="D61" s="35">
        <v>6.5</v>
      </c>
      <c r="E61" s="48">
        <v>4</v>
      </c>
      <c r="F61" s="37" t="s">
        <v>9</v>
      </c>
      <c r="G61" s="43">
        <f>G48</f>
        <v>0</v>
      </c>
      <c r="H61" s="37" t="s">
        <v>8</v>
      </c>
      <c r="I61" s="49">
        <f t="shared" ref="I61:I72" si="41">I48</f>
        <v>0</v>
      </c>
      <c r="J61" s="44">
        <f>E61+G61+I61</f>
        <v>4</v>
      </c>
      <c r="K61" s="44">
        <f>6-J61</f>
        <v>2</v>
      </c>
      <c r="L61" s="44">
        <v>0.5</v>
      </c>
      <c r="M61" s="18"/>
      <c r="N61" s="15">
        <f>C61+K61+L61</f>
        <v>3.3333333333333335</v>
      </c>
      <c r="O61" s="15">
        <f>C61+K61+L61+1</f>
        <v>4.3333333333333339</v>
      </c>
      <c r="P61" s="15">
        <f>C61+K61+L61+2</f>
        <v>5.3333333333333339</v>
      </c>
    </row>
    <row r="62" spans="1:19">
      <c r="A62" s="17" t="str">
        <f t="shared" ref="A62:A72" si="42">$B$3</f>
        <v>Cadmium</v>
      </c>
      <c r="B62" s="7">
        <f t="shared" ref="B62:B72" si="43">$C$6</f>
        <v>5</v>
      </c>
      <c r="C62" s="44">
        <f t="shared" ref="C62:C72" si="44">5*(B62-$B$4)/($B$5-$B$4)</f>
        <v>0.83333333333333337</v>
      </c>
      <c r="D62" s="35">
        <v>6.5</v>
      </c>
      <c r="E62" s="49">
        <f>E61</f>
        <v>4</v>
      </c>
      <c r="F62" s="37" t="s">
        <v>9</v>
      </c>
      <c r="G62" s="43">
        <f t="shared" ref="G62:G72" si="45">G49</f>
        <v>0</v>
      </c>
      <c r="H62" s="37" t="s">
        <v>7</v>
      </c>
      <c r="I62" s="49">
        <f t="shared" si="41"/>
        <v>0</v>
      </c>
      <c r="J62" s="44">
        <f t="shared" ref="J62:J72" si="46">E62+G62+I62</f>
        <v>4</v>
      </c>
      <c r="K62" s="44">
        <f t="shared" ref="K62:K72" si="47">6-J62</f>
        <v>2</v>
      </c>
      <c r="L62" s="44">
        <v>0.5</v>
      </c>
      <c r="M62" s="18"/>
      <c r="N62" s="15">
        <f t="shared" ref="N62:N72" si="48">C62+K62+L62</f>
        <v>3.3333333333333335</v>
      </c>
      <c r="O62" s="15">
        <f t="shared" ref="O62:O72" si="49">C62+K62+L62+1</f>
        <v>4.3333333333333339</v>
      </c>
      <c r="P62" s="15">
        <f t="shared" ref="P62:P72" si="50">C62+K62+L62+2</f>
        <v>5.3333333333333339</v>
      </c>
    </row>
    <row r="63" spans="1:19">
      <c r="A63" s="17" t="str">
        <f t="shared" si="42"/>
        <v>Cadmium</v>
      </c>
      <c r="B63" s="7">
        <f t="shared" si="43"/>
        <v>5</v>
      </c>
      <c r="C63" s="44">
        <f t="shared" si="44"/>
        <v>0.83333333333333337</v>
      </c>
      <c r="D63" s="35">
        <v>6.5</v>
      </c>
      <c r="E63" s="49">
        <f t="shared" ref="E63:E72" si="51">E62</f>
        <v>4</v>
      </c>
      <c r="F63" s="37" t="s">
        <v>9</v>
      </c>
      <c r="G63" s="43">
        <f t="shared" si="45"/>
        <v>0</v>
      </c>
      <c r="H63" s="37" t="s">
        <v>6</v>
      </c>
      <c r="I63" s="49">
        <f t="shared" si="41"/>
        <v>0</v>
      </c>
      <c r="J63" s="44">
        <f t="shared" si="46"/>
        <v>4</v>
      </c>
      <c r="K63" s="44">
        <f t="shared" si="47"/>
        <v>2</v>
      </c>
      <c r="L63" s="44">
        <v>0.5</v>
      </c>
      <c r="M63" s="18"/>
      <c r="N63" s="15">
        <f t="shared" si="48"/>
        <v>3.3333333333333335</v>
      </c>
      <c r="O63" s="15">
        <f t="shared" si="49"/>
        <v>4.3333333333333339</v>
      </c>
      <c r="P63" s="15">
        <f t="shared" si="50"/>
        <v>5.3333333333333339</v>
      </c>
    </row>
    <row r="64" spans="1:19">
      <c r="A64" s="17" t="str">
        <f t="shared" si="42"/>
        <v>Cadmium</v>
      </c>
      <c r="B64" s="7">
        <f t="shared" si="43"/>
        <v>5</v>
      </c>
      <c r="C64" s="44">
        <f t="shared" si="44"/>
        <v>0.83333333333333337</v>
      </c>
      <c r="D64" s="35">
        <v>6.5</v>
      </c>
      <c r="E64" s="49">
        <f t="shared" si="51"/>
        <v>4</v>
      </c>
      <c r="F64" s="37" t="s">
        <v>10</v>
      </c>
      <c r="G64" s="43">
        <f t="shared" si="45"/>
        <v>0</v>
      </c>
      <c r="H64" s="37" t="s">
        <v>8</v>
      </c>
      <c r="I64" s="49">
        <f t="shared" si="41"/>
        <v>0</v>
      </c>
      <c r="J64" s="44">
        <f t="shared" si="46"/>
        <v>4</v>
      </c>
      <c r="K64" s="44">
        <f t="shared" si="47"/>
        <v>2</v>
      </c>
      <c r="L64" s="44">
        <v>0.5</v>
      </c>
      <c r="M64" s="18"/>
      <c r="N64" s="15">
        <f t="shared" si="48"/>
        <v>3.3333333333333335</v>
      </c>
      <c r="O64" s="15">
        <f t="shared" si="49"/>
        <v>4.3333333333333339</v>
      </c>
      <c r="P64" s="15">
        <f t="shared" si="50"/>
        <v>5.3333333333333339</v>
      </c>
    </row>
    <row r="65" spans="1:19">
      <c r="A65" s="17" t="str">
        <f t="shared" si="42"/>
        <v>Cadmium</v>
      </c>
      <c r="B65" s="7">
        <f t="shared" si="43"/>
        <v>5</v>
      </c>
      <c r="C65" s="44">
        <f t="shared" si="44"/>
        <v>0.83333333333333337</v>
      </c>
      <c r="D65" s="35">
        <v>6.5</v>
      </c>
      <c r="E65" s="49">
        <f t="shared" si="51"/>
        <v>4</v>
      </c>
      <c r="F65" s="37" t="s">
        <v>10</v>
      </c>
      <c r="G65" s="43">
        <f t="shared" si="45"/>
        <v>0</v>
      </c>
      <c r="H65" s="37" t="s">
        <v>7</v>
      </c>
      <c r="I65" s="49">
        <f t="shared" si="41"/>
        <v>0</v>
      </c>
      <c r="J65" s="44">
        <f t="shared" si="46"/>
        <v>4</v>
      </c>
      <c r="K65" s="44">
        <f t="shared" si="47"/>
        <v>2</v>
      </c>
      <c r="L65" s="44">
        <v>0.5</v>
      </c>
      <c r="M65" s="18"/>
      <c r="N65" s="15">
        <f t="shared" si="48"/>
        <v>3.3333333333333335</v>
      </c>
      <c r="O65" s="15">
        <f t="shared" si="49"/>
        <v>4.3333333333333339</v>
      </c>
      <c r="P65" s="15">
        <f t="shared" si="50"/>
        <v>5.3333333333333339</v>
      </c>
    </row>
    <row r="66" spans="1:19">
      <c r="A66" s="17" t="str">
        <f t="shared" si="42"/>
        <v>Cadmium</v>
      </c>
      <c r="B66" s="7">
        <f t="shared" si="43"/>
        <v>5</v>
      </c>
      <c r="C66" s="44">
        <f t="shared" si="44"/>
        <v>0.83333333333333337</v>
      </c>
      <c r="D66" s="35">
        <v>6.5</v>
      </c>
      <c r="E66" s="49">
        <f t="shared" si="51"/>
        <v>4</v>
      </c>
      <c r="F66" s="37" t="s">
        <v>10</v>
      </c>
      <c r="G66" s="43">
        <f t="shared" si="45"/>
        <v>0</v>
      </c>
      <c r="H66" s="37" t="s">
        <v>6</v>
      </c>
      <c r="I66" s="49">
        <f t="shared" si="41"/>
        <v>0</v>
      </c>
      <c r="J66" s="44">
        <f t="shared" si="46"/>
        <v>4</v>
      </c>
      <c r="K66" s="44">
        <f t="shared" si="47"/>
        <v>2</v>
      </c>
      <c r="L66" s="44">
        <v>0.5</v>
      </c>
      <c r="M66" s="18"/>
      <c r="N66" s="15">
        <f t="shared" si="48"/>
        <v>3.3333333333333335</v>
      </c>
      <c r="O66" s="15">
        <f t="shared" si="49"/>
        <v>4.3333333333333339</v>
      </c>
      <c r="P66" s="15">
        <f t="shared" si="50"/>
        <v>5.3333333333333339</v>
      </c>
    </row>
    <row r="67" spans="1:19">
      <c r="A67" s="17" t="str">
        <f t="shared" si="42"/>
        <v>Cadmium</v>
      </c>
      <c r="B67" s="7">
        <f t="shared" si="43"/>
        <v>5</v>
      </c>
      <c r="C67" s="44">
        <f t="shared" si="44"/>
        <v>0.83333333333333337</v>
      </c>
      <c r="D67" s="35">
        <v>6.5</v>
      </c>
      <c r="E67" s="49">
        <f t="shared" si="51"/>
        <v>4</v>
      </c>
      <c r="F67" s="37" t="s">
        <v>11</v>
      </c>
      <c r="G67" s="43">
        <f t="shared" si="45"/>
        <v>1</v>
      </c>
      <c r="H67" s="37" t="s">
        <v>8</v>
      </c>
      <c r="I67" s="49">
        <f t="shared" si="41"/>
        <v>0</v>
      </c>
      <c r="J67" s="44">
        <f t="shared" si="46"/>
        <v>5</v>
      </c>
      <c r="K67" s="44">
        <f t="shared" si="47"/>
        <v>1</v>
      </c>
      <c r="L67" s="44">
        <v>0.5</v>
      </c>
      <c r="M67" s="18"/>
      <c r="N67" s="15">
        <f t="shared" si="48"/>
        <v>2.3333333333333335</v>
      </c>
      <c r="O67" s="15">
        <f t="shared" si="49"/>
        <v>3.3333333333333335</v>
      </c>
      <c r="P67" s="15">
        <f t="shared" si="50"/>
        <v>4.3333333333333339</v>
      </c>
    </row>
    <row r="68" spans="1:19">
      <c r="A68" s="17" t="str">
        <f t="shared" si="42"/>
        <v>Cadmium</v>
      </c>
      <c r="B68" s="7">
        <f t="shared" si="43"/>
        <v>5</v>
      </c>
      <c r="C68" s="44">
        <f t="shared" si="44"/>
        <v>0.83333333333333337</v>
      </c>
      <c r="D68" s="35">
        <v>6.5</v>
      </c>
      <c r="E68" s="49">
        <f t="shared" si="51"/>
        <v>4</v>
      </c>
      <c r="F68" s="37" t="s">
        <v>11</v>
      </c>
      <c r="G68" s="43">
        <f t="shared" si="45"/>
        <v>1</v>
      </c>
      <c r="H68" s="37" t="s">
        <v>7</v>
      </c>
      <c r="I68" s="49">
        <f t="shared" si="41"/>
        <v>0</v>
      </c>
      <c r="J68" s="44">
        <f t="shared" si="46"/>
        <v>5</v>
      </c>
      <c r="K68" s="44">
        <f t="shared" si="47"/>
        <v>1</v>
      </c>
      <c r="L68" s="44">
        <v>0.5</v>
      </c>
      <c r="M68" s="18"/>
      <c r="N68" s="15">
        <f t="shared" si="48"/>
        <v>2.3333333333333335</v>
      </c>
      <c r="O68" s="15">
        <f t="shared" si="49"/>
        <v>3.3333333333333335</v>
      </c>
      <c r="P68" s="15">
        <f t="shared" si="50"/>
        <v>4.3333333333333339</v>
      </c>
    </row>
    <row r="69" spans="1:19">
      <c r="A69" s="17" t="str">
        <f t="shared" si="42"/>
        <v>Cadmium</v>
      </c>
      <c r="B69" s="7">
        <f t="shared" si="43"/>
        <v>5</v>
      </c>
      <c r="C69" s="44">
        <f t="shared" si="44"/>
        <v>0.83333333333333337</v>
      </c>
      <c r="D69" s="35">
        <v>6.5</v>
      </c>
      <c r="E69" s="49">
        <f t="shared" si="51"/>
        <v>4</v>
      </c>
      <c r="F69" s="37" t="s">
        <v>11</v>
      </c>
      <c r="G69" s="43">
        <f t="shared" si="45"/>
        <v>1</v>
      </c>
      <c r="H69" s="37" t="s">
        <v>6</v>
      </c>
      <c r="I69" s="49">
        <f t="shared" si="41"/>
        <v>0</v>
      </c>
      <c r="J69" s="44">
        <f t="shared" si="46"/>
        <v>5</v>
      </c>
      <c r="K69" s="44">
        <f t="shared" si="47"/>
        <v>1</v>
      </c>
      <c r="L69" s="44">
        <v>0.5</v>
      </c>
      <c r="M69" s="18"/>
      <c r="N69" s="15">
        <f t="shared" si="48"/>
        <v>2.3333333333333335</v>
      </c>
      <c r="O69" s="15">
        <f t="shared" si="49"/>
        <v>3.3333333333333335</v>
      </c>
      <c r="P69" s="15">
        <f t="shared" si="50"/>
        <v>4.3333333333333339</v>
      </c>
    </row>
    <row r="70" spans="1:19">
      <c r="A70" s="17" t="str">
        <f t="shared" si="42"/>
        <v>Cadmium</v>
      </c>
      <c r="B70" s="7">
        <f t="shared" si="43"/>
        <v>5</v>
      </c>
      <c r="C70" s="44">
        <f t="shared" si="44"/>
        <v>0.83333333333333337</v>
      </c>
      <c r="D70" s="35">
        <v>6.5</v>
      </c>
      <c r="E70" s="49">
        <f t="shared" si="51"/>
        <v>4</v>
      </c>
      <c r="F70" s="37" t="s">
        <v>12</v>
      </c>
      <c r="G70" s="43">
        <f t="shared" si="45"/>
        <v>1</v>
      </c>
      <c r="H70" s="37" t="s">
        <v>8</v>
      </c>
      <c r="I70" s="49">
        <f t="shared" si="41"/>
        <v>0</v>
      </c>
      <c r="J70" s="44">
        <f t="shared" si="46"/>
        <v>5</v>
      </c>
      <c r="K70" s="44">
        <f t="shared" si="47"/>
        <v>1</v>
      </c>
      <c r="L70" s="44">
        <v>0.5</v>
      </c>
      <c r="M70" s="18"/>
      <c r="N70" s="15">
        <f t="shared" si="48"/>
        <v>2.3333333333333335</v>
      </c>
      <c r="O70" s="15">
        <f t="shared" si="49"/>
        <v>3.3333333333333335</v>
      </c>
      <c r="P70" s="15">
        <f t="shared" si="50"/>
        <v>4.3333333333333339</v>
      </c>
    </row>
    <row r="71" spans="1:19">
      <c r="A71" s="17" t="str">
        <f t="shared" si="42"/>
        <v>Cadmium</v>
      </c>
      <c r="B71" s="7">
        <f t="shared" si="43"/>
        <v>5</v>
      </c>
      <c r="C71" s="44">
        <f t="shared" si="44"/>
        <v>0.83333333333333337</v>
      </c>
      <c r="D71" s="35">
        <v>6.5</v>
      </c>
      <c r="E71" s="49">
        <f t="shared" si="51"/>
        <v>4</v>
      </c>
      <c r="F71" s="37" t="s">
        <v>12</v>
      </c>
      <c r="G71" s="43">
        <f t="shared" si="45"/>
        <v>1</v>
      </c>
      <c r="H71" s="37" t="s">
        <v>7</v>
      </c>
      <c r="I71" s="49">
        <f t="shared" si="41"/>
        <v>0</v>
      </c>
      <c r="J71" s="44">
        <f t="shared" si="46"/>
        <v>5</v>
      </c>
      <c r="K71" s="44">
        <f t="shared" si="47"/>
        <v>1</v>
      </c>
      <c r="L71" s="44">
        <v>0.5</v>
      </c>
      <c r="M71" s="18"/>
      <c r="N71" s="15">
        <f t="shared" si="48"/>
        <v>2.3333333333333335</v>
      </c>
      <c r="O71" s="15">
        <f t="shared" si="49"/>
        <v>3.3333333333333335</v>
      </c>
      <c r="P71" s="15">
        <f t="shared" si="50"/>
        <v>4.3333333333333339</v>
      </c>
    </row>
    <row r="72" spans="1:19" ht="10.5" thickBot="1">
      <c r="A72" s="17" t="str">
        <f t="shared" si="42"/>
        <v>Cadmium</v>
      </c>
      <c r="B72" s="7">
        <f t="shared" si="43"/>
        <v>5</v>
      </c>
      <c r="C72" s="44">
        <f t="shared" si="44"/>
        <v>0.83333333333333337</v>
      </c>
      <c r="D72" s="35">
        <v>6.5</v>
      </c>
      <c r="E72" s="49">
        <f t="shared" si="51"/>
        <v>4</v>
      </c>
      <c r="F72" s="37" t="s">
        <v>12</v>
      </c>
      <c r="G72" s="43">
        <f t="shared" si="45"/>
        <v>1</v>
      </c>
      <c r="H72" s="37" t="s">
        <v>6</v>
      </c>
      <c r="I72" s="49">
        <f t="shared" si="41"/>
        <v>0</v>
      </c>
      <c r="J72" s="44">
        <f t="shared" si="46"/>
        <v>5</v>
      </c>
      <c r="K72" s="44">
        <f t="shared" si="47"/>
        <v>1</v>
      </c>
      <c r="L72" s="44">
        <v>0.5</v>
      </c>
      <c r="M72" s="18"/>
      <c r="N72" s="15">
        <f t="shared" si="48"/>
        <v>2.3333333333333335</v>
      </c>
      <c r="O72" s="15">
        <f t="shared" si="49"/>
        <v>3.3333333333333335</v>
      </c>
      <c r="P72" s="15">
        <f t="shared" si="50"/>
        <v>4.3333333333333339</v>
      </c>
    </row>
    <row r="73" spans="1:19" ht="35.15" customHeight="1" thickTop="1">
      <c r="A73" s="28" t="s">
        <v>0</v>
      </c>
      <c r="B73" s="29" t="s">
        <v>21</v>
      </c>
      <c r="C73" s="42" t="s">
        <v>3</v>
      </c>
      <c r="D73" s="34" t="s">
        <v>1</v>
      </c>
      <c r="E73" s="47" t="s">
        <v>16</v>
      </c>
      <c r="F73" s="36" t="s">
        <v>4</v>
      </c>
      <c r="G73" s="42" t="s">
        <v>18</v>
      </c>
      <c r="H73" s="36" t="s">
        <v>5</v>
      </c>
      <c r="I73" s="47" t="s">
        <v>17</v>
      </c>
      <c r="J73" s="42" t="s">
        <v>24</v>
      </c>
      <c r="K73" s="42" t="s">
        <v>20</v>
      </c>
      <c r="L73" s="42" t="s">
        <v>41</v>
      </c>
      <c r="M73" s="30"/>
      <c r="N73" s="31" t="s">
        <v>13</v>
      </c>
      <c r="O73" s="31" t="s">
        <v>14</v>
      </c>
      <c r="P73" s="31" t="s">
        <v>15</v>
      </c>
      <c r="R73" s="1"/>
      <c r="S73" s="1"/>
    </row>
    <row r="74" spans="1:19" ht="10.5">
      <c r="A74" s="17" t="str">
        <f>$B$3</f>
        <v>Cadmium</v>
      </c>
      <c r="B74" s="7">
        <f>$C$6</f>
        <v>5</v>
      </c>
      <c r="C74" s="44">
        <f>5*(B74-$B$4)/($B$5-$B$4)</f>
        <v>0.83333333333333337</v>
      </c>
      <c r="D74" s="35">
        <v>7</v>
      </c>
      <c r="E74" s="48">
        <v>5</v>
      </c>
      <c r="F74" s="37" t="s">
        <v>9</v>
      </c>
      <c r="G74" s="43">
        <f>G61</f>
        <v>0</v>
      </c>
      <c r="H74" s="37" t="s">
        <v>8</v>
      </c>
      <c r="I74" s="49">
        <f t="shared" ref="I74:I85" si="52">I61</f>
        <v>0</v>
      </c>
      <c r="J74" s="44">
        <f>E74+G74+I74</f>
        <v>5</v>
      </c>
      <c r="K74" s="44">
        <f>6-J74</f>
        <v>1</v>
      </c>
      <c r="L74" s="44">
        <v>0.5</v>
      </c>
      <c r="M74" s="18"/>
      <c r="N74" s="15">
        <f>C74+K74+L74</f>
        <v>2.3333333333333335</v>
      </c>
      <c r="O74" s="15">
        <f>C74+K74+L74+1</f>
        <v>3.3333333333333335</v>
      </c>
      <c r="P74" s="15">
        <f>C74+K74+L74+2</f>
        <v>4.3333333333333339</v>
      </c>
    </row>
    <row r="75" spans="1:19">
      <c r="A75" s="17" t="str">
        <f t="shared" ref="A75:A85" si="53">$B$3</f>
        <v>Cadmium</v>
      </c>
      <c r="B75" s="7">
        <f t="shared" ref="B75:B85" si="54">$C$6</f>
        <v>5</v>
      </c>
      <c r="C75" s="44">
        <f t="shared" ref="C75:C85" si="55">5*(B75-$B$4)/($B$5-$B$4)</f>
        <v>0.83333333333333337</v>
      </c>
      <c r="D75" s="35">
        <v>7</v>
      </c>
      <c r="E75" s="49">
        <f>E74</f>
        <v>5</v>
      </c>
      <c r="F75" s="37" t="s">
        <v>9</v>
      </c>
      <c r="G75" s="43">
        <f t="shared" ref="G75:G85" si="56">G62</f>
        <v>0</v>
      </c>
      <c r="H75" s="37" t="s">
        <v>7</v>
      </c>
      <c r="I75" s="49">
        <f t="shared" si="52"/>
        <v>0</v>
      </c>
      <c r="J75" s="44">
        <f t="shared" ref="J75:J85" si="57">E75+G75+I75</f>
        <v>5</v>
      </c>
      <c r="K75" s="44">
        <f t="shared" ref="K75:K85" si="58">6-J75</f>
        <v>1</v>
      </c>
      <c r="L75" s="44">
        <v>0.5</v>
      </c>
      <c r="M75" s="18"/>
      <c r="N75" s="15">
        <f t="shared" ref="N75:N85" si="59">C75+K75+L75</f>
        <v>2.3333333333333335</v>
      </c>
      <c r="O75" s="15">
        <f t="shared" ref="O75:O85" si="60">C75+K75+L75+1</f>
        <v>3.3333333333333335</v>
      </c>
      <c r="P75" s="15">
        <f t="shared" ref="P75:P85" si="61">C75+K75+L75+2</f>
        <v>4.3333333333333339</v>
      </c>
    </row>
    <row r="76" spans="1:19">
      <c r="A76" s="17" t="str">
        <f t="shared" si="53"/>
        <v>Cadmium</v>
      </c>
      <c r="B76" s="7">
        <f t="shared" si="54"/>
        <v>5</v>
      </c>
      <c r="C76" s="44">
        <f t="shared" si="55"/>
        <v>0.83333333333333337</v>
      </c>
      <c r="D76" s="35">
        <v>7</v>
      </c>
      <c r="E76" s="49">
        <f t="shared" ref="E76:E85" si="62">E75</f>
        <v>5</v>
      </c>
      <c r="F76" s="37" t="s">
        <v>9</v>
      </c>
      <c r="G76" s="43">
        <f t="shared" si="56"/>
        <v>0</v>
      </c>
      <c r="H76" s="37" t="s">
        <v>6</v>
      </c>
      <c r="I76" s="49">
        <f t="shared" si="52"/>
        <v>0</v>
      </c>
      <c r="J76" s="44">
        <f t="shared" si="57"/>
        <v>5</v>
      </c>
      <c r="K76" s="44">
        <f t="shared" si="58"/>
        <v>1</v>
      </c>
      <c r="L76" s="44">
        <v>0.5</v>
      </c>
      <c r="M76" s="18"/>
      <c r="N76" s="15">
        <f t="shared" si="59"/>
        <v>2.3333333333333335</v>
      </c>
      <c r="O76" s="15">
        <f t="shared" si="60"/>
        <v>3.3333333333333335</v>
      </c>
      <c r="P76" s="15">
        <f t="shared" si="61"/>
        <v>4.3333333333333339</v>
      </c>
    </row>
    <row r="77" spans="1:19">
      <c r="A77" s="17" t="str">
        <f t="shared" si="53"/>
        <v>Cadmium</v>
      </c>
      <c r="B77" s="7">
        <f t="shared" si="54"/>
        <v>5</v>
      </c>
      <c r="C77" s="44">
        <f t="shared" si="55"/>
        <v>0.83333333333333337</v>
      </c>
      <c r="D77" s="35">
        <v>7</v>
      </c>
      <c r="E77" s="49">
        <f t="shared" si="62"/>
        <v>5</v>
      </c>
      <c r="F77" s="37" t="s">
        <v>10</v>
      </c>
      <c r="G77" s="43">
        <f t="shared" si="56"/>
        <v>0</v>
      </c>
      <c r="H77" s="37" t="s">
        <v>8</v>
      </c>
      <c r="I77" s="49">
        <f t="shared" si="52"/>
        <v>0</v>
      </c>
      <c r="J77" s="44">
        <f t="shared" si="57"/>
        <v>5</v>
      </c>
      <c r="K77" s="44">
        <f t="shared" si="58"/>
        <v>1</v>
      </c>
      <c r="L77" s="44">
        <v>0.5</v>
      </c>
      <c r="M77" s="18"/>
      <c r="N77" s="15">
        <f t="shared" si="59"/>
        <v>2.3333333333333335</v>
      </c>
      <c r="O77" s="15">
        <f t="shared" si="60"/>
        <v>3.3333333333333335</v>
      </c>
      <c r="P77" s="15">
        <f t="shared" si="61"/>
        <v>4.3333333333333339</v>
      </c>
    </row>
    <row r="78" spans="1:19">
      <c r="A78" s="17" t="str">
        <f t="shared" si="53"/>
        <v>Cadmium</v>
      </c>
      <c r="B78" s="7">
        <f t="shared" si="54"/>
        <v>5</v>
      </c>
      <c r="C78" s="44">
        <f t="shared" si="55"/>
        <v>0.83333333333333337</v>
      </c>
      <c r="D78" s="35">
        <v>7</v>
      </c>
      <c r="E78" s="49">
        <f t="shared" si="62"/>
        <v>5</v>
      </c>
      <c r="F78" s="37" t="s">
        <v>10</v>
      </c>
      <c r="G78" s="43">
        <f t="shared" si="56"/>
        <v>0</v>
      </c>
      <c r="H78" s="37" t="s">
        <v>7</v>
      </c>
      <c r="I78" s="49">
        <f t="shared" si="52"/>
        <v>0</v>
      </c>
      <c r="J78" s="44">
        <f t="shared" si="57"/>
        <v>5</v>
      </c>
      <c r="K78" s="44">
        <f t="shared" si="58"/>
        <v>1</v>
      </c>
      <c r="L78" s="44">
        <v>0.5</v>
      </c>
      <c r="M78" s="18"/>
      <c r="N78" s="15">
        <f t="shared" si="59"/>
        <v>2.3333333333333335</v>
      </c>
      <c r="O78" s="15">
        <f t="shared" si="60"/>
        <v>3.3333333333333335</v>
      </c>
      <c r="P78" s="15">
        <f t="shared" si="61"/>
        <v>4.3333333333333339</v>
      </c>
    </row>
    <row r="79" spans="1:19">
      <c r="A79" s="17" t="str">
        <f t="shared" si="53"/>
        <v>Cadmium</v>
      </c>
      <c r="B79" s="7">
        <f t="shared" si="54"/>
        <v>5</v>
      </c>
      <c r="C79" s="44">
        <f t="shared" si="55"/>
        <v>0.83333333333333337</v>
      </c>
      <c r="D79" s="35">
        <v>7</v>
      </c>
      <c r="E79" s="49">
        <f t="shared" si="62"/>
        <v>5</v>
      </c>
      <c r="F79" s="37" t="s">
        <v>10</v>
      </c>
      <c r="G79" s="43">
        <f t="shared" si="56"/>
        <v>0</v>
      </c>
      <c r="H79" s="37" t="s">
        <v>6</v>
      </c>
      <c r="I79" s="49">
        <f t="shared" si="52"/>
        <v>0</v>
      </c>
      <c r="J79" s="44">
        <f t="shared" si="57"/>
        <v>5</v>
      </c>
      <c r="K79" s="44">
        <f t="shared" si="58"/>
        <v>1</v>
      </c>
      <c r="L79" s="44">
        <v>0.5</v>
      </c>
      <c r="M79" s="18"/>
      <c r="N79" s="15">
        <f t="shared" si="59"/>
        <v>2.3333333333333335</v>
      </c>
      <c r="O79" s="15">
        <f t="shared" si="60"/>
        <v>3.3333333333333335</v>
      </c>
      <c r="P79" s="15">
        <f t="shared" si="61"/>
        <v>4.3333333333333339</v>
      </c>
    </row>
    <row r="80" spans="1:19">
      <c r="A80" s="17" t="str">
        <f t="shared" si="53"/>
        <v>Cadmium</v>
      </c>
      <c r="B80" s="7">
        <f t="shared" si="54"/>
        <v>5</v>
      </c>
      <c r="C80" s="44">
        <f t="shared" si="55"/>
        <v>0.83333333333333337</v>
      </c>
      <c r="D80" s="35">
        <v>7</v>
      </c>
      <c r="E80" s="49">
        <f t="shared" si="62"/>
        <v>5</v>
      </c>
      <c r="F80" s="37" t="s">
        <v>11</v>
      </c>
      <c r="G80" s="43">
        <f t="shared" si="56"/>
        <v>1</v>
      </c>
      <c r="H80" s="37" t="s">
        <v>8</v>
      </c>
      <c r="I80" s="49">
        <f t="shared" si="52"/>
        <v>0</v>
      </c>
      <c r="J80" s="44">
        <f t="shared" si="57"/>
        <v>6</v>
      </c>
      <c r="K80" s="44">
        <f t="shared" si="58"/>
        <v>0</v>
      </c>
      <c r="L80" s="44">
        <v>0.5</v>
      </c>
      <c r="M80" s="18"/>
      <c r="N80" s="15">
        <f t="shared" si="59"/>
        <v>1.3333333333333335</v>
      </c>
      <c r="O80" s="15">
        <f t="shared" si="60"/>
        <v>2.3333333333333335</v>
      </c>
      <c r="P80" s="15">
        <f t="shared" si="61"/>
        <v>3.3333333333333335</v>
      </c>
    </row>
    <row r="81" spans="1:19">
      <c r="A81" s="17" t="str">
        <f t="shared" si="53"/>
        <v>Cadmium</v>
      </c>
      <c r="B81" s="7">
        <f t="shared" si="54"/>
        <v>5</v>
      </c>
      <c r="C81" s="44">
        <f t="shared" si="55"/>
        <v>0.83333333333333337</v>
      </c>
      <c r="D81" s="35">
        <v>7</v>
      </c>
      <c r="E81" s="49">
        <f t="shared" si="62"/>
        <v>5</v>
      </c>
      <c r="F81" s="37" t="s">
        <v>11</v>
      </c>
      <c r="G81" s="43">
        <f t="shared" si="56"/>
        <v>1</v>
      </c>
      <c r="H81" s="37" t="s">
        <v>7</v>
      </c>
      <c r="I81" s="49">
        <f t="shared" si="52"/>
        <v>0</v>
      </c>
      <c r="J81" s="44">
        <f t="shared" si="57"/>
        <v>6</v>
      </c>
      <c r="K81" s="44">
        <f t="shared" si="58"/>
        <v>0</v>
      </c>
      <c r="L81" s="44">
        <v>0.5</v>
      </c>
      <c r="M81" s="18"/>
      <c r="N81" s="15">
        <f t="shared" si="59"/>
        <v>1.3333333333333335</v>
      </c>
      <c r="O81" s="15">
        <f t="shared" si="60"/>
        <v>2.3333333333333335</v>
      </c>
      <c r="P81" s="15">
        <f t="shared" si="61"/>
        <v>3.3333333333333335</v>
      </c>
    </row>
    <row r="82" spans="1:19">
      <c r="A82" s="17" t="str">
        <f t="shared" si="53"/>
        <v>Cadmium</v>
      </c>
      <c r="B82" s="7">
        <f t="shared" si="54"/>
        <v>5</v>
      </c>
      <c r="C82" s="44">
        <f t="shared" si="55"/>
        <v>0.83333333333333337</v>
      </c>
      <c r="D82" s="35">
        <v>7</v>
      </c>
      <c r="E82" s="49">
        <f t="shared" si="62"/>
        <v>5</v>
      </c>
      <c r="F82" s="37" t="s">
        <v>11</v>
      </c>
      <c r="G82" s="43">
        <f t="shared" si="56"/>
        <v>1</v>
      </c>
      <c r="H82" s="37" t="s">
        <v>6</v>
      </c>
      <c r="I82" s="49">
        <f t="shared" si="52"/>
        <v>0</v>
      </c>
      <c r="J82" s="44">
        <f t="shared" si="57"/>
        <v>6</v>
      </c>
      <c r="K82" s="44">
        <f t="shared" si="58"/>
        <v>0</v>
      </c>
      <c r="L82" s="44">
        <v>0.5</v>
      </c>
      <c r="M82" s="18"/>
      <c r="N82" s="15">
        <f t="shared" si="59"/>
        <v>1.3333333333333335</v>
      </c>
      <c r="O82" s="15">
        <f t="shared" si="60"/>
        <v>2.3333333333333335</v>
      </c>
      <c r="P82" s="15">
        <f t="shared" si="61"/>
        <v>3.3333333333333335</v>
      </c>
    </row>
    <row r="83" spans="1:19">
      <c r="A83" s="17" t="str">
        <f t="shared" si="53"/>
        <v>Cadmium</v>
      </c>
      <c r="B83" s="7">
        <f t="shared" si="54"/>
        <v>5</v>
      </c>
      <c r="C83" s="44">
        <f t="shared" si="55"/>
        <v>0.83333333333333337</v>
      </c>
      <c r="D83" s="35">
        <v>7</v>
      </c>
      <c r="E83" s="49">
        <f t="shared" si="62"/>
        <v>5</v>
      </c>
      <c r="F83" s="37" t="s">
        <v>12</v>
      </c>
      <c r="G83" s="43">
        <f t="shared" si="56"/>
        <v>1</v>
      </c>
      <c r="H83" s="37" t="s">
        <v>8</v>
      </c>
      <c r="I83" s="49">
        <f t="shared" si="52"/>
        <v>0</v>
      </c>
      <c r="J83" s="44">
        <f t="shared" si="57"/>
        <v>6</v>
      </c>
      <c r="K83" s="44">
        <f t="shared" si="58"/>
        <v>0</v>
      </c>
      <c r="L83" s="44">
        <v>0.5</v>
      </c>
      <c r="M83" s="18"/>
      <c r="N83" s="15">
        <f t="shared" si="59"/>
        <v>1.3333333333333335</v>
      </c>
      <c r="O83" s="15">
        <f t="shared" si="60"/>
        <v>2.3333333333333335</v>
      </c>
      <c r="P83" s="15">
        <f t="shared" si="61"/>
        <v>3.3333333333333335</v>
      </c>
    </row>
    <row r="84" spans="1:19">
      <c r="A84" s="17" t="str">
        <f t="shared" si="53"/>
        <v>Cadmium</v>
      </c>
      <c r="B84" s="7">
        <f t="shared" si="54"/>
        <v>5</v>
      </c>
      <c r="C84" s="44">
        <f t="shared" si="55"/>
        <v>0.83333333333333337</v>
      </c>
      <c r="D84" s="35">
        <v>7</v>
      </c>
      <c r="E84" s="49">
        <f t="shared" si="62"/>
        <v>5</v>
      </c>
      <c r="F84" s="37" t="s">
        <v>12</v>
      </c>
      <c r="G84" s="43">
        <f t="shared" si="56"/>
        <v>1</v>
      </c>
      <c r="H84" s="37" t="s">
        <v>7</v>
      </c>
      <c r="I84" s="49">
        <f t="shared" si="52"/>
        <v>0</v>
      </c>
      <c r="J84" s="44">
        <f t="shared" si="57"/>
        <v>6</v>
      </c>
      <c r="K84" s="44">
        <f t="shared" si="58"/>
        <v>0</v>
      </c>
      <c r="L84" s="44">
        <v>0.5</v>
      </c>
      <c r="M84" s="18"/>
      <c r="N84" s="15">
        <f t="shared" si="59"/>
        <v>1.3333333333333335</v>
      </c>
      <c r="O84" s="15">
        <f t="shared" si="60"/>
        <v>2.3333333333333335</v>
      </c>
      <c r="P84" s="15">
        <f t="shared" si="61"/>
        <v>3.3333333333333335</v>
      </c>
    </row>
    <row r="85" spans="1:19" ht="10.5" thickBot="1">
      <c r="A85" s="17" t="str">
        <f t="shared" si="53"/>
        <v>Cadmium</v>
      </c>
      <c r="B85" s="7">
        <f t="shared" si="54"/>
        <v>5</v>
      </c>
      <c r="C85" s="44">
        <f t="shared" si="55"/>
        <v>0.83333333333333337</v>
      </c>
      <c r="D85" s="35">
        <v>7</v>
      </c>
      <c r="E85" s="49">
        <f t="shared" si="62"/>
        <v>5</v>
      </c>
      <c r="F85" s="37" t="s">
        <v>12</v>
      </c>
      <c r="G85" s="43">
        <f t="shared" si="56"/>
        <v>1</v>
      </c>
      <c r="H85" s="37" t="s">
        <v>6</v>
      </c>
      <c r="I85" s="49">
        <f t="shared" si="52"/>
        <v>0</v>
      </c>
      <c r="J85" s="44">
        <f t="shared" si="57"/>
        <v>6</v>
      </c>
      <c r="K85" s="44">
        <f t="shared" si="58"/>
        <v>0</v>
      </c>
      <c r="L85" s="44">
        <v>0.5</v>
      </c>
      <c r="M85" s="18"/>
      <c r="N85" s="15">
        <f t="shared" si="59"/>
        <v>1.3333333333333335</v>
      </c>
      <c r="O85" s="15">
        <f t="shared" si="60"/>
        <v>2.3333333333333335</v>
      </c>
      <c r="P85" s="15">
        <f t="shared" si="61"/>
        <v>3.3333333333333335</v>
      </c>
    </row>
    <row r="86" spans="1:19" ht="35.15" customHeight="1" thickTop="1">
      <c r="A86" s="28" t="s">
        <v>0</v>
      </c>
      <c r="B86" s="29" t="s">
        <v>21</v>
      </c>
      <c r="C86" s="42" t="s">
        <v>3</v>
      </c>
      <c r="D86" s="34" t="s">
        <v>1</v>
      </c>
      <c r="E86" s="47" t="s">
        <v>16</v>
      </c>
      <c r="F86" s="36" t="s">
        <v>4</v>
      </c>
      <c r="G86" s="42" t="s">
        <v>18</v>
      </c>
      <c r="H86" s="36" t="s">
        <v>5</v>
      </c>
      <c r="I86" s="47" t="s">
        <v>17</v>
      </c>
      <c r="J86" s="42" t="s">
        <v>24</v>
      </c>
      <c r="K86" s="42" t="s">
        <v>20</v>
      </c>
      <c r="L86" s="42" t="s">
        <v>41</v>
      </c>
      <c r="M86" s="30"/>
      <c r="N86" s="31" t="s">
        <v>13</v>
      </c>
      <c r="O86" s="31" t="s">
        <v>14</v>
      </c>
      <c r="P86" s="31" t="s">
        <v>15</v>
      </c>
      <c r="R86" s="1"/>
      <c r="S86" s="1"/>
    </row>
    <row r="87" spans="1:19" ht="10.5">
      <c r="A87" s="17" t="str">
        <f>$B$3</f>
        <v>Cadmium</v>
      </c>
      <c r="B87" s="7">
        <f>$C$6</f>
        <v>5</v>
      </c>
      <c r="C87" s="44">
        <f>5*(B87-$B$4)/($B$5-$B$4)</f>
        <v>0.83333333333333337</v>
      </c>
      <c r="D87" s="35">
        <v>7.5</v>
      </c>
      <c r="E87" s="48">
        <v>5</v>
      </c>
      <c r="F87" s="37" t="s">
        <v>9</v>
      </c>
      <c r="G87" s="43">
        <f>G74</f>
        <v>0</v>
      </c>
      <c r="H87" s="37" t="s">
        <v>8</v>
      </c>
      <c r="I87" s="49">
        <f t="shared" ref="I87:I98" si="63">I74</f>
        <v>0</v>
      </c>
      <c r="J87" s="44">
        <f>E87+G87+I87</f>
        <v>5</v>
      </c>
      <c r="K87" s="44">
        <f>6-J87</f>
        <v>1</v>
      </c>
      <c r="L87" s="44">
        <v>0.5</v>
      </c>
      <c r="M87" s="18"/>
      <c r="N87" s="15">
        <f>C87+K87+L87</f>
        <v>2.3333333333333335</v>
      </c>
      <c r="O87" s="15">
        <f>C87+K87+L87+1</f>
        <v>3.3333333333333335</v>
      </c>
      <c r="P87" s="15">
        <f>C87+K87+L87+2</f>
        <v>4.3333333333333339</v>
      </c>
    </row>
    <row r="88" spans="1:19">
      <c r="A88" s="17" t="str">
        <f t="shared" ref="A88:A98" si="64">$B$3</f>
        <v>Cadmium</v>
      </c>
      <c r="B88" s="7">
        <f t="shared" ref="B88:B98" si="65">$C$6</f>
        <v>5</v>
      </c>
      <c r="C88" s="44">
        <f t="shared" ref="C88:C98" si="66">5*(B88-$B$4)/($B$5-$B$4)</f>
        <v>0.83333333333333337</v>
      </c>
      <c r="D88" s="35">
        <v>7.5</v>
      </c>
      <c r="E88" s="49">
        <f>E87</f>
        <v>5</v>
      </c>
      <c r="F88" s="37" t="s">
        <v>9</v>
      </c>
      <c r="G88" s="43">
        <f t="shared" ref="G88:G98" si="67">G75</f>
        <v>0</v>
      </c>
      <c r="H88" s="37" t="s">
        <v>7</v>
      </c>
      <c r="I88" s="49">
        <f t="shared" si="63"/>
        <v>0</v>
      </c>
      <c r="J88" s="44">
        <f t="shared" ref="J88:J98" si="68">E88+G88+I88</f>
        <v>5</v>
      </c>
      <c r="K88" s="44">
        <f t="shared" ref="K88:K98" si="69">6-J88</f>
        <v>1</v>
      </c>
      <c r="L88" s="44">
        <v>0.5</v>
      </c>
      <c r="M88" s="18"/>
      <c r="N88" s="15">
        <f t="shared" ref="N88:N98" si="70">C88+K88+L88</f>
        <v>2.3333333333333335</v>
      </c>
      <c r="O88" s="15">
        <f t="shared" ref="O88:O98" si="71">C88+K88+L88+1</f>
        <v>3.3333333333333335</v>
      </c>
      <c r="P88" s="15">
        <f t="shared" ref="P88:P98" si="72">C88+K88+L88+2</f>
        <v>4.3333333333333339</v>
      </c>
    </row>
    <row r="89" spans="1:19">
      <c r="A89" s="17" t="str">
        <f t="shared" si="64"/>
        <v>Cadmium</v>
      </c>
      <c r="B89" s="7">
        <f t="shared" si="65"/>
        <v>5</v>
      </c>
      <c r="C89" s="44">
        <f t="shared" si="66"/>
        <v>0.83333333333333337</v>
      </c>
      <c r="D89" s="35">
        <v>7.5</v>
      </c>
      <c r="E89" s="49">
        <f t="shared" ref="E89:E98" si="73">E88</f>
        <v>5</v>
      </c>
      <c r="F89" s="37" t="s">
        <v>9</v>
      </c>
      <c r="G89" s="43">
        <f t="shared" si="67"/>
        <v>0</v>
      </c>
      <c r="H89" s="37" t="s">
        <v>6</v>
      </c>
      <c r="I89" s="49">
        <f t="shared" si="63"/>
        <v>0</v>
      </c>
      <c r="J89" s="44">
        <f t="shared" si="68"/>
        <v>5</v>
      </c>
      <c r="K89" s="44">
        <f t="shared" si="69"/>
        <v>1</v>
      </c>
      <c r="L89" s="44">
        <v>0.5</v>
      </c>
      <c r="M89" s="18"/>
      <c r="N89" s="15">
        <f t="shared" si="70"/>
        <v>2.3333333333333335</v>
      </c>
      <c r="O89" s="15">
        <f t="shared" si="71"/>
        <v>3.3333333333333335</v>
      </c>
      <c r="P89" s="15">
        <f t="shared" si="72"/>
        <v>4.3333333333333339</v>
      </c>
    </row>
    <row r="90" spans="1:19">
      <c r="A90" s="17" t="str">
        <f t="shared" si="64"/>
        <v>Cadmium</v>
      </c>
      <c r="B90" s="7">
        <f t="shared" si="65"/>
        <v>5</v>
      </c>
      <c r="C90" s="44">
        <f t="shared" si="66"/>
        <v>0.83333333333333337</v>
      </c>
      <c r="D90" s="35">
        <v>7.5</v>
      </c>
      <c r="E90" s="49">
        <f t="shared" si="73"/>
        <v>5</v>
      </c>
      <c r="F90" s="37" t="s">
        <v>10</v>
      </c>
      <c r="G90" s="43">
        <f t="shared" si="67"/>
        <v>0</v>
      </c>
      <c r="H90" s="37" t="s">
        <v>8</v>
      </c>
      <c r="I90" s="49">
        <f t="shared" si="63"/>
        <v>0</v>
      </c>
      <c r="J90" s="44">
        <f t="shared" si="68"/>
        <v>5</v>
      </c>
      <c r="K90" s="44">
        <f t="shared" si="69"/>
        <v>1</v>
      </c>
      <c r="L90" s="44">
        <v>0.5</v>
      </c>
      <c r="M90" s="18"/>
      <c r="N90" s="15">
        <f t="shared" si="70"/>
        <v>2.3333333333333335</v>
      </c>
      <c r="O90" s="15">
        <f t="shared" si="71"/>
        <v>3.3333333333333335</v>
      </c>
      <c r="P90" s="15">
        <f t="shared" si="72"/>
        <v>4.3333333333333339</v>
      </c>
    </row>
    <row r="91" spans="1:19">
      <c r="A91" s="17" t="str">
        <f t="shared" si="64"/>
        <v>Cadmium</v>
      </c>
      <c r="B91" s="7">
        <f t="shared" si="65"/>
        <v>5</v>
      </c>
      <c r="C91" s="44">
        <f t="shared" si="66"/>
        <v>0.83333333333333337</v>
      </c>
      <c r="D91" s="35">
        <v>7.5</v>
      </c>
      <c r="E91" s="49">
        <f t="shared" si="73"/>
        <v>5</v>
      </c>
      <c r="F91" s="37" t="s">
        <v>10</v>
      </c>
      <c r="G91" s="43">
        <f t="shared" si="67"/>
        <v>0</v>
      </c>
      <c r="H91" s="37" t="s">
        <v>7</v>
      </c>
      <c r="I91" s="49">
        <f t="shared" si="63"/>
        <v>0</v>
      </c>
      <c r="J91" s="44">
        <f t="shared" si="68"/>
        <v>5</v>
      </c>
      <c r="K91" s="44">
        <f t="shared" si="69"/>
        <v>1</v>
      </c>
      <c r="L91" s="44">
        <v>0.5</v>
      </c>
      <c r="M91" s="18"/>
      <c r="N91" s="15">
        <f t="shared" si="70"/>
        <v>2.3333333333333335</v>
      </c>
      <c r="O91" s="15">
        <f t="shared" si="71"/>
        <v>3.3333333333333335</v>
      </c>
      <c r="P91" s="15">
        <f t="shared" si="72"/>
        <v>4.3333333333333339</v>
      </c>
    </row>
    <row r="92" spans="1:19">
      <c r="A92" s="17" t="str">
        <f t="shared" si="64"/>
        <v>Cadmium</v>
      </c>
      <c r="B92" s="7">
        <f t="shared" si="65"/>
        <v>5</v>
      </c>
      <c r="C92" s="44">
        <f t="shared" si="66"/>
        <v>0.83333333333333337</v>
      </c>
      <c r="D92" s="35">
        <v>7.5</v>
      </c>
      <c r="E92" s="49">
        <f t="shared" si="73"/>
        <v>5</v>
      </c>
      <c r="F92" s="37" t="s">
        <v>10</v>
      </c>
      <c r="G92" s="43">
        <f t="shared" si="67"/>
        <v>0</v>
      </c>
      <c r="H92" s="37" t="s">
        <v>6</v>
      </c>
      <c r="I92" s="49">
        <f t="shared" si="63"/>
        <v>0</v>
      </c>
      <c r="J92" s="44">
        <f t="shared" si="68"/>
        <v>5</v>
      </c>
      <c r="K92" s="44">
        <f t="shared" si="69"/>
        <v>1</v>
      </c>
      <c r="L92" s="44">
        <v>0.5</v>
      </c>
      <c r="M92" s="18"/>
      <c r="N92" s="15">
        <f t="shared" si="70"/>
        <v>2.3333333333333335</v>
      </c>
      <c r="O92" s="15">
        <f t="shared" si="71"/>
        <v>3.3333333333333335</v>
      </c>
      <c r="P92" s="15">
        <f t="shared" si="72"/>
        <v>4.3333333333333339</v>
      </c>
    </row>
    <row r="93" spans="1:19">
      <c r="A93" s="17" t="str">
        <f t="shared" si="64"/>
        <v>Cadmium</v>
      </c>
      <c r="B93" s="7">
        <f t="shared" si="65"/>
        <v>5</v>
      </c>
      <c r="C93" s="44">
        <f t="shared" si="66"/>
        <v>0.83333333333333337</v>
      </c>
      <c r="D93" s="35">
        <v>7.5</v>
      </c>
      <c r="E93" s="49">
        <f t="shared" si="73"/>
        <v>5</v>
      </c>
      <c r="F93" s="37" t="s">
        <v>11</v>
      </c>
      <c r="G93" s="43">
        <f t="shared" si="67"/>
        <v>1</v>
      </c>
      <c r="H93" s="37" t="s">
        <v>8</v>
      </c>
      <c r="I93" s="49">
        <f t="shared" si="63"/>
        <v>0</v>
      </c>
      <c r="J93" s="44">
        <f t="shared" si="68"/>
        <v>6</v>
      </c>
      <c r="K93" s="44">
        <f t="shared" si="69"/>
        <v>0</v>
      </c>
      <c r="L93" s="44">
        <v>0.5</v>
      </c>
      <c r="M93" s="18"/>
      <c r="N93" s="15">
        <f t="shared" si="70"/>
        <v>1.3333333333333335</v>
      </c>
      <c r="O93" s="15">
        <f t="shared" si="71"/>
        <v>2.3333333333333335</v>
      </c>
      <c r="P93" s="15">
        <f t="shared" si="72"/>
        <v>3.3333333333333335</v>
      </c>
    </row>
    <row r="94" spans="1:19">
      <c r="A94" s="17" t="str">
        <f t="shared" si="64"/>
        <v>Cadmium</v>
      </c>
      <c r="B94" s="7">
        <f t="shared" si="65"/>
        <v>5</v>
      </c>
      <c r="C94" s="44">
        <f t="shared" si="66"/>
        <v>0.83333333333333337</v>
      </c>
      <c r="D94" s="35">
        <v>7.5</v>
      </c>
      <c r="E94" s="49">
        <f t="shared" si="73"/>
        <v>5</v>
      </c>
      <c r="F94" s="37" t="s">
        <v>11</v>
      </c>
      <c r="G94" s="43">
        <f t="shared" si="67"/>
        <v>1</v>
      </c>
      <c r="H94" s="37" t="s">
        <v>7</v>
      </c>
      <c r="I94" s="49">
        <f t="shared" si="63"/>
        <v>0</v>
      </c>
      <c r="J94" s="44">
        <f t="shared" si="68"/>
        <v>6</v>
      </c>
      <c r="K94" s="44">
        <f t="shared" si="69"/>
        <v>0</v>
      </c>
      <c r="L94" s="44">
        <v>0.5</v>
      </c>
      <c r="M94" s="18"/>
      <c r="N94" s="15">
        <f t="shared" si="70"/>
        <v>1.3333333333333335</v>
      </c>
      <c r="O94" s="15">
        <f t="shared" si="71"/>
        <v>2.3333333333333335</v>
      </c>
      <c r="P94" s="15">
        <f t="shared" si="72"/>
        <v>3.3333333333333335</v>
      </c>
    </row>
    <row r="95" spans="1:19">
      <c r="A95" s="17" t="str">
        <f t="shared" si="64"/>
        <v>Cadmium</v>
      </c>
      <c r="B95" s="7">
        <f t="shared" si="65"/>
        <v>5</v>
      </c>
      <c r="C95" s="44">
        <f t="shared" si="66"/>
        <v>0.83333333333333337</v>
      </c>
      <c r="D95" s="35">
        <v>7.5</v>
      </c>
      <c r="E95" s="49">
        <f t="shared" si="73"/>
        <v>5</v>
      </c>
      <c r="F95" s="37" t="s">
        <v>11</v>
      </c>
      <c r="G95" s="43">
        <f t="shared" si="67"/>
        <v>1</v>
      </c>
      <c r="H95" s="37" t="s">
        <v>6</v>
      </c>
      <c r="I95" s="49">
        <f t="shared" si="63"/>
        <v>0</v>
      </c>
      <c r="J95" s="44">
        <f t="shared" si="68"/>
        <v>6</v>
      </c>
      <c r="K95" s="44">
        <f t="shared" si="69"/>
        <v>0</v>
      </c>
      <c r="L95" s="44">
        <v>0.5</v>
      </c>
      <c r="M95" s="18"/>
      <c r="N95" s="15">
        <f t="shared" si="70"/>
        <v>1.3333333333333335</v>
      </c>
      <c r="O95" s="15">
        <f t="shared" si="71"/>
        <v>2.3333333333333335</v>
      </c>
      <c r="P95" s="15">
        <f t="shared" si="72"/>
        <v>3.3333333333333335</v>
      </c>
    </row>
    <row r="96" spans="1:19">
      <c r="A96" s="17" t="str">
        <f t="shared" si="64"/>
        <v>Cadmium</v>
      </c>
      <c r="B96" s="7">
        <f t="shared" si="65"/>
        <v>5</v>
      </c>
      <c r="C96" s="44">
        <f t="shared" si="66"/>
        <v>0.83333333333333337</v>
      </c>
      <c r="D96" s="35">
        <v>7.5</v>
      </c>
      <c r="E96" s="49">
        <f t="shared" si="73"/>
        <v>5</v>
      </c>
      <c r="F96" s="37" t="s">
        <v>12</v>
      </c>
      <c r="G96" s="43">
        <f t="shared" si="67"/>
        <v>1</v>
      </c>
      <c r="H96" s="37" t="s">
        <v>8</v>
      </c>
      <c r="I96" s="49">
        <f t="shared" si="63"/>
        <v>0</v>
      </c>
      <c r="J96" s="44">
        <f t="shared" si="68"/>
        <v>6</v>
      </c>
      <c r="K96" s="44">
        <f t="shared" si="69"/>
        <v>0</v>
      </c>
      <c r="L96" s="44">
        <v>0.5</v>
      </c>
      <c r="M96" s="18"/>
      <c r="N96" s="15">
        <f t="shared" si="70"/>
        <v>1.3333333333333335</v>
      </c>
      <c r="O96" s="15">
        <f t="shared" si="71"/>
        <v>2.3333333333333335</v>
      </c>
      <c r="P96" s="15">
        <f t="shared" si="72"/>
        <v>3.3333333333333335</v>
      </c>
    </row>
    <row r="97" spans="1:16">
      <c r="A97" s="17" t="str">
        <f t="shared" si="64"/>
        <v>Cadmium</v>
      </c>
      <c r="B97" s="7">
        <f t="shared" si="65"/>
        <v>5</v>
      </c>
      <c r="C97" s="44">
        <f t="shared" si="66"/>
        <v>0.83333333333333337</v>
      </c>
      <c r="D97" s="35">
        <v>7.5</v>
      </c>
      <c r="E97" s="49">
        <f t="shared" si="73"/>
        <v>5</v>
      </c>
      <c r="F97" s="37" t="s">
        <v>12</v>
      </c>
      <c r="G97" s="43">
        <f t="shared" si="67"/>
        <v>1</v>
      </c>
      <c r="H97" s="37" t="s">
        <v>7</v>
      </c>
      <c r="I97" s="49">
        <f t="shared" si="63"/>
        <v>0</v>
      </c>
      <c r="J97" s="44">
        <f t="shared" si="68"/>
        <v>6</v>
      </c>
      <c r="K97" s="44">
        <f t="shared" si="69"/>
        <v>0</v>
      </c>
      <c r="L97" s="44">
        <v>0.5</v>
      </c>
      <c r="M97" s="18"/>
      <c r="N97" s="15">
        <f t="shared" si="70"/>
        <v>1.3333333333333335</v>
      </c>
      <c r="O97" s="15">
        <f t="shared" si="71"/>
        <v>2.3333333333333335</v>
      </c>
      <c r="P97" s="15">
        <f t="shared" si="72"/>
        <v>3.3333333333333335</v>
      </c>
    </row>
    <row r="98" spans="1:16">
      <c r="A98" s="17" t="str">
        <f t="shared" si="64"/>
        <v>Cadmium</v>
      </c>
      <c r="B98" s="7">
        <f t="shared" si="65"/>
        <v>5</v>
      </c>
      <c r="C98" s="44">
        <f t="shared" si="66"/>
        <v>0.83333333333333337</v>
      </c>
      <c r="D98" s="35">
        <v>7.5</v>
      </c>
      <c r="E98" s="49">
        <f t="shared" si="73"/>
        <v>5</v>
      </c>
      <c r="F98" s="37" t="s">
        <v>12</v>
      </c>
      <c r="G98" s="43">
        <f t="shared" si="67"/>
        <v>1</v>
      </c>
      <c r="H98" s="37" t="s">
        <v>6</v>
      </c>
      <c r="I98" s="49">
        <f t="shared" si="63"/>
        <v>0</v>
      </c>
      <c r="J98" s="44">
        <f t="shared" si="68"/>
        <v>6</v>
      </c>
      <c r="K98" s="44">
        <f t="shared" si="69"/>
        <v>0</v>
      </c>
      <c r="L98" s="44">
        <v>0.5</v>
      </c>
      <c r="M98" s="18"/>
      <c r="N98" s="15">
        <f t="shared" si="70"/>
        <v>1.3333333333333335</v>
      </c>
      <c r="O98" s="15">
        <f t="shared" si="71"/>
        <v>2.3333333333333335</v>
      </c>
      <c r="P98" s="15">
        <f t="shared" si="72"/>
        <v>3.3333333333333335</v>
      </c>
    </row>
    <row r="99" spans="1:16" ht="10.5">
      <c r="A99" s="56" t="s">
        <v>42</v>
      </c>
    </row>
  </sheetData>
  <sheetProtection algorithmName="SHA-512" hashValue="jWKW5IvAz2yRQB7KjnMruNJ6fgBShhHgVyZj4McdAZGoBG64MmWkLektjbcJ1QQ8+SY/2ZIrHbpizLCfzAAEeg==" saltValue="AakU7KWotLyL+iYtESvfOQ==" spinCount="100000" sheet="1" objects="1" scenarios="1"/>
  <phoneticPr fontId="1" type="noConversion"/>
  <conditionalFormatting sqref="N74:P85 N61:P72 N48:P59 N35:P46 N22:P33 N9:P20 N87:P98">
    <cfRule type="cellIs" dxfId="20" priority="1" stopIfTrue="1" operator="greaterThanOrEqual">
      <formula>5</formula>
    </cfRule>
    <cfRule type="cellIs" dxfId="19" priority="2" stopIfTrue="1" operator="between">
      <formula>3</formula>
      <formula>4.9999</formula>
    </cfRule>
    <cfRule type="cellIs" dxfId="18" priority="3" stopIfTrue="1" operator="lessThan">
      <formula>3</formula>
    </cfRule>
  </conditionalFormatting>
  <dataValidations count="1">
    <dataValidation type="decimal" allowBlank="1" showInputMessage="1" showErrorMessage="1" error="Es können nur Werte zwischen Prüf- und Sanierungswert eingegeben werden." sqref="C6">
      <formula1>2</formula1>
      <formula2>20</formula2>
    </dataValidation>
  </dataValidations>
  <printOptions horizontalCentered="1" verticalCentered="1"/>
  <pageMargins left="0.78740157480314965" right="0.78740157480314965" top="0.19685039370078741" bottom="0.19685039370078741" header="0" footer="0.51181102362204722"/>
  <pageSetup paperSize="9" scale="65" orientation="portrait" r:id="rId1"/>
  <headerFooter alignWithMargins="0"/>
  <cellWatches>
    <cellWatch r="C6"/>
  </cellWatche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tabColor indexed="51"/>
    <pageSetUpPr fitToPage="1"/>
  </sheetPr>
  <dimension ref="A1:AX99"/>
  <sheetViews>
    <sheetView workbookViewId="0">
      <pane xSplit="16" ySplit="8" topLeftCell="Q9" activePane="bottomRight" state="frozen"/>
      <selection pane="topRight" activeCell="P1" sqref="P1"/>
      <selection pane="bottomLeft" activeCell="A6" sqref="A6"/>
      <selection pane="bottomRight" activeCell="G5" sqref="G5"/>
    </sheetView>
  </sheetViews>
  <sheetFormatPr baseColWidth="10" defaultColWidth="11.453125" defaultRowHeight="10"/>
  <cols>
    <col min="1" max="1" width="18.1796875" style="1" customWidth="1"/>
    <col min="2" max="2" width="7.7265625" style="16" customWidth="1"/>
    <col min="3" max="3" width="7.453125" style="45" customWidth="1"/>
    <col min="4" max="4" width="5.7265625" style="2" customWidth="1"/>
    <col min="5" max="5" width="7.453125" style="45" customWidth="1"/>
    <col min="6" max="6" width="8.1796875" style="10" customWidth="1"/>
    <col min="7" max="7" width="8.54296875" style="45" customWidth="1"/>
    <col min="8" max="8" width="8.54296875" style="12" customWidth="1"/>
    <col min="9" max="9" width="8.453125" style="53" customWidth="1"/>
    <col min="10" max="10" width="8.81640625" style="53" customWidth="1"/>
    <col min="11" max="12" width="9.81640625" style="53" customWidth="1"/>
    <col min="13" max="13" width="2.7265625" style="1" customWidth="1"/>
    <col min="14" max="14" width="10.81640625" style="13" customWidth="1"/>
    <col min="15" max="15" width="10" style="13" customWidth="1"/>
    <col min="16" max="16" width="10" style="14" customWidth="1"/>
    <col min="17" max="17" width="3.54296875" style="11" customWidth="1"/>
    <col min="18" max="18" width="15.7265625" style="2" bestFit="1" customWidth="1"/>
    <col min="19" max="19" width="14" style="2" customWidth="1"/>
    <col min="20" max="16384" width="11.453125" style="1"/>
  </cols>
  <sheetData>
    <row r="1" spans="1:50" s="57" customFormat="1" ht="25">
      <c r="A1" s="62" t="s">
        <v>43</v>
      </c>
      <c r="B1" s="63"/>
      <c r="C1" s="64"/>
      <c r="D1" s="65"/>
      <c r="E1" s="64"/>
      <c r="F1" s="62"/>
      <c r="G1" s="64"/>
      <c r="H1" s="66"/>
      <c r="I1" s="67"/>
      <c r="J1" s="67"/>
      <c r="K1" s="67"/>
      <c r="L1" s="62"/>
      <c r="M1" s="68"/>
      <c r="N1" s="68"/>
      <c r="O1" s="69"/>
      <c r="P1" s="62"/>
      <c r="Q1" s="58"/>
      <c r="R1" s="59"/>
      <c r="S1" s="59"/>
      <c r="T1" s="60"/>
      <c r="V1" s="58"/>
      <c r="W1" s="59"/>
      <c r="X1" s="59"/>
      <c r="Y1" s="60"/>
      <c r="AA1" s="58"/>
      <c r="AB1" s="59"/>
      <c r="AC1" s="59"/>
      <c r="AD1" s="60"/>
      <c r="AF1" s="58"/>
      <c r="AG1" s="59"/>
      <c r="AH1" s="59"/>
      <c r="AI1" s="60"/>
      <c r="AK1" s="58"/>
      <c r="AL1" s="59"/>
      <c r="AM1" s="59"/>
      <c r="AN1" s="60"/>
      <c r="AP1" s="58"/>
      <c r="AQ1" s="59"/>
      <c r="AR1" s="59"/>
      <c r="AS1" s="60"/>
      <c r="AU1" s="58"/>
      <c r="AV1" s="59"/>
      <c r="AW1" s="59"/>
      <c r="AX1" s="60"/>
    </row>
    <row r="2" spans="1:50" s="61" customFormat="1" ht="20">
      <c r="A2" s="70" t="s">
        <v>44</v>
      </c>
      <c r="B2" s="71"/>
      <c r="C2" s="70"/>
      <c r="D2" s="72"/>
      <c r="E2" s="70"/>
      <c r="F2" s="70"/>
      <c r="G2" s="70"/>
      <c r="H2" s="70"/>
      <c r="I2" s="73"/>
      <c r="J2" s="73"/>
      <c r="K2" s="74"/>
      <c r="L2" s="75"/>
      <c r="M2" s="72"/>
      <c r="N2" s="72"/>
      <c r="O2" s="70"/>
      <c r="P2" s="70"/>
    </row>
    <row r="3" spans="1:50" ht="10.5">
      <c r="A3" s="8" t="s">
        <v>0</v>
      </c>
      <c r="B3" s="54" t="s">
        <v>29</v>
      </c>
      <c r="C3" s="40"/>
      <c r="D3" s="26"/>
      <c r="E3" s="40"/>
      <c r="F3" s="8"/>
      <c r="G3" s="26"/>
      <c r="H3" s="22"/>
      <c r="I3" s="51"/>
      <c r="J3" s="51"/>
      <c r="K3" s="51"/>
      <c r="L3" s="51"/>
      <c r="M3" s="8"/>
      <c r="N3" s="22"/>
      <c r="O3" s="21" t="s">
        <v>40</v>
      </c>
      <c r="P3" s="5"/>
      <c r="R3" s="9"/>
      <c r="S3" s="9"/>
    </row>
    <row r="4" spans="1:50" ht="10.5">
      <c r="A4" s="8" t="s">
        <v>22</v>
      </c>
      <c r="B4" s="33">
        <v>100</v>
      </c>
      <c r="C4" s="40"/>
      <c r="D4" s="26"/>
      <c r="E4" s="40"/>
      <c r="F4" s="8"/>
      <c r="G4" s="2"/>
      <c r="H4" s="22"/>
      <c r="I4" s="51"/>
      <c r="J4" s="51"/>
      <c r="K4" s="51"/>
      <c r="L4" s="51"/>
      <c r="M4" s="8"/>
      <c r="N4" s="22"/>
      <c r="O4" s="21" t="s">
        <v>38</v>
      </c>
      <c r="P4" s="4"/>
      <c r="R4" s="1"/>
    </row>
    <row r="5" spans="1:50" ht="10.5">
      <c r="A5" s="8" t="s">
        <v>23</v>
      </c>
      <c r="B5" s="33">
        <v>400</v>
      </c>
      <c r="C5" s="40"/>
      <c r="D5" s="26"/>
      <c r="E5" s="40"/>
      <c r="F5" s="8"/>
      <c r="G5" s="2"/>
      <c r="H5" s="22"/>
      <c r="I5" s="51"/>
      <c r="J5" s="51"/>
      <c r="K5" s="51"/>
      <c r="L5" s="51"/>
      <c r="M5" s="8"/>
      <c r="N5" s="27"/>
      <c r="O5" s="21" t="s">
        <v>39</v>
      </c>
      <c r="P5" s="3"/>
    </row>
    <row r="6" spans="1:50" ht="15.5">
      <c r="A6" s="38" t="s">
        <v>26</v>
      </c>
      <c r="B6" s="39"/>
      <c r="C6" s="55">
        <v>100</v>
      </c>
      <c r="D6" s="32"/>
      <c r="E6" s="46"/>
      <c r="F6" s="32"/>
      <c r="G6" s="46"/>
      <c r="H6" s="32"/>
      <c r="I6" s="46"/>
      <c r="J6" s="46"/>
      <c r="K6" s="46"/>
      <c r="L6" s="46"/>
      <c r="M6" s="8"/>
      <c r="N6" s="27"/>
      <c r="O6" s="21"/>
      <c r="P6" s="26"/>
    </row>
    <row r="7" spans="1:50" ht="20.25" customHeight="1" thickBot="1">
      <c r="A7" s="20"/>
      <c r="B7" s="25" t="s">
        <v>2</v>
      </c>
      <c r="C7" s="41"/>
      <c r="D7" s="23"/>
      <c r="E7" s="41"/>
      <c r="F7" s="20"/>
      <c r="G7" s="41"/>
      <c r="H7" s="19"/>
      <c r="I7" s="52"/>
      <c r="J7" s="51"/>
      <c r="K7" s="51"/>
      <c r="L7" s="51"/>
      <c r="M7" s="20"/>
      <c r="N7" s="24" t="s">
        <v>19</v>
      </c>
      <c r="O7" s="20"/>
      <c r="P7" s="20"/>
    </row>
    <row r="8" spans="1:50" ht="45" customHeight="1" thickTop="1">
      <c r="A8" s="28" t="s">
        <v>0</v>
      </c>
      <c r="B8" s="29" t="s">
        <v>21</v>
      </c>
      <c r="C8" s="42" t="s">
        <v>3</v>
      </c>
      <c r="D8" s="34" t="s">
        <v>1</v>
      </c>
      <c r="E8" s="47" t="s">
        <v>16</v>
      </c>
      <c r="F8" s="36" t="s">
        <v>4</v>
      </c>
      <c r="G8" s="42" t="s">
        <v>18</v>
      </c>
      <c r="H8" s="36" t="s">
        <v>5</v>
      </c>
      <c r="I8" s="47" t="s">
        <v>17</v>
      </c>
      <c r="J8" s="42" t="s">
        <v>24</v>
      </c>
      <c r="K8" s="42" t="s">
        <v>20</v>
      </c>
      <c r="L8" s="42" t="s">
        <v>41</v>
      </c>
      <c r="M8" s="30"/>
      <c r="N8" s="31" t="s">
        <v>13</v>
      </c>
      <c r="O8" s="31" t="s">
        <v>14</v>
      </c>
      <c r="P8" s="31" t="s">
        <v>15</v>
      </c>
      <c r="R8" s="1"/>
      <c r="S8" s="1"/>
    </row>
    <row r="9" spans="1:50" ht="10.5">
      <c r="A9" s="17" t="str">
        <f t="shared" ref="A9:A20" si="0">$B$3</f>
        <v>Cobalt</v>
      </c>
      <c r="B9" s="7">
        <f t="shared" ref="B9:B20" si="1">$C$6</f>
        <v>100</v>
      </c>
      <c r="C9" s="43">
        <f t="shared" ref="C9:C20" si="2">5*(B9-$B$4)/($B$5-$B$4)</f>
        <v>0</v>
      </c>
      <c r="D9" s="35">
        <v>4.5</v>
      </c>
      <c r="E9" s="48">
        <v>3</v>
      </c>
      <c r="F9" s="37" t="s">
        <v>9</v>
      </c>
      <c r="G9" s="50">
        <v>0</v>
      </c>
      <c r="H9" s="37" t="s">
        <v>8</v>
      </c>
      <c r="I9" s="48">
        <v>0</v>
      </c>
      <c r="J9" s="44">
        <f t="shared" ref="J9:J20" si="3">E9+G9+I9</f>
        <v>3</v>
      </c>
      <c r="K9" s="44">
        <f>6-J9</f>
        <v>3</v>
      </c>
      <c r="L9" s="44">
        <v>0</v>
      </c>
      <c r="M9" s="18"/>
      <c r="N9" s="15">
        <f>C9+K9+L9</f>
        <v>3</v>
      </c>
      <c r="O9" s="15">
        <f>C9+K9+L9+1</f>
        <v>4</v>
      </c>
      <c r="P9" s="15">
        <f>C9+K9+L9+2</f>
        <v>5</v>
      </c>
      <c r="T9" s="2"/>
      <c r="U9" s="2"/>
      <c r="V9" s="2"/>
    </row>
    <row r="10" spans="1:50" ht="10.5">
      <c r="A10" s="17" t="str">
        <f t="shared" si="0"/>
        <v>Cobalt</v>
      </c>
      <c r="B10" s="7">
        <f t="shared" si="1"/>
        <v>100</v>
      </c>
      <c r="C10" s="43">
        <f t="shared" si="2"/>
        <v>0</v>
      </c>
      <c r="D10" s="35">
        <v>4.5</v>
      </c>
      <c r="E10" s="49">
        <f t="shared" ref="E10:E20" si="4">E9</f>
        <v>3</v>
      </c>
      <c r="F10" s="37" t="s">
        <v>9</v>
      </c>
      <c r="G10" s="43">
        <f>G9</f>
        <v>0</v>
      </c>
      <c r="H10" s="37" t="s">
        <v>7</v>
      </c>
      <c r="I10" s="48">
        <v>0</v>
      </c>
      <c r="J10" s="44">
        <f t="shared" si="3"/>
        <v>3</v>
      </c>
      <c r="K10" s="44">
        <f t="shared" ref="K10:K20" si="5">6-J10</f>
        <v>3</v>
      </c>
      <c r="L10" s="44">
        <v>0</v>
      </c>
      <c r="M10" s="18"/>
      <c r="N10" s="15">
        <f t="shared" ref="N10:N20" si="6">C10+K10+L10</f>
        <v>3</v>
      </c>
      <c r="O10" s="15">
        <f t="shared" ref="O10:O20" si="7">C10+K10+L10+1</f>
        <v>4</v>
      </c>
      <c r="P10" s="15">
        <f t="shared" ref="P10:P20" si="8">C10+K10+L10+2</f>
        <v>5</v>
      </c>
    </row>
    <row r="11" spans="1:50" ht="10.5">
      <c r="A11" s="17" t="str">
        <f t="shared" si="0"/>
        <v>Cobalt</v>
      </c>
      <c r="B11" s="7">
        <f t="shared" si="1"/>
        <v>100</v>
      </c>
      <c r="C11" s="43">
        <f t="shared" si="2"/>
        <v>0</v>
      </c>
      <c r="D11" s="35">
        <v>4.5</v>
      </c>
      <c r="E11" s="49">
        <f t="shared" si="4"/>
        <v>3</v>
      </c>
      <c r="F11" s="37" t="s">
        <v>9</v>
      </c>
      <c r="G11" s="43">
        <f>G9</f>
        <v>0</v>
      </c>
      <c r="H11" s="37" t="s">
        <v>6</v>
      </c>
      <c r="I11" s="48">
        <v>0</v>
      </c>
      <c r="J11" s="44">
        <f t="shared" si="3"/>
        <v>3</v>
      </c>
      <c r="K11" s="44">
        <f t="shared" si="5"/>
        <v>3</v>
      </c>
      <c r="L11" s="44">
        <v>0</v>
      </c>
      <c r="M11" s="18"/>
      <c r="N11" s="15">
        <f t="shared" si="6"/>
        <v>3</v>
      </c>
      <c r="O11" s="15">
        <f t="shared" si="7"/>
        <v>4</v>
      </c>
      <c r="P11" s="15">
        <f t="shared" si="8"/>
        <v>5</v>
      </c>
    </row>
    <row r="12" spans="1:50" ht="10.5">
      <c r="A12" s="17" t="str">
        <f t="shared" si="0"/>
        <v>Cobalt</v>
      </c>
      <c r="B12" s="7">
        <f t="shared" si="1"/>
        <v>100</v>
      </c>
      <c r="C12" s="43">
        <f t="shared" si="2"/>
        <v>0</v>
      </c>
      <c r="D12" s="35">
        <v>4.5</v>
      </c>
      <c r="E12" s="49">
        <f t="shared" si="4"/>
        <v>3</v>
      </c>
      <c r="F12" s="37" t="s">
        <v>10</v>
      </c>
      <c r="G12" s="50">
        <v>0</v>
      </c>
      <c r="H12" s="37" t="s">
        <v>8</v>
      </c>
      <c r="I12" s="49">
        <f>$I$9</f>
        <v>0</v>
      </c>
      <c r="J12" s="44">
        <f t="shared" si="3"/>
        <v>3</v>
      </c>
      <c r="K12" s="44">
        <f t="shared" si="5"/>
        <v>3</v>
      </c>
      <c r="L12" s="44">
        <v>0</v>
      </c>
      <c r="M12" s="18"/>
      <c r="N12" s="15">
        <f t="shared" si="6"/>
        <v>3</v>
      </c>
      <c r="O12" s="15">
        <f t="shared" si="7"/>
        <v>4</v>
      </c>
      <c r="P12" s="15">
        <f t="shared" si="8"/>
        <v>5</v>
      </c>
      <c r="R12" s="1"/>
      <c r="S12" s="1"/>
    </row>
    <row r="13" spans="1:50">
      <c r="A13" s="17" t="str">
        <f t="shared" si="0"/>
        <v>Cobalt</v>
      </c>
      <c r="B13" s="7">
        <f t="shared" si="1"/>
        <v>100</v>
      </c>
      <c r="C13" s="43">
        <f t="shared" si="2"/>
        <v>0</v>
      </c>
      <c r="D13" s="35">
        <v>4.5</v>
      </c>
      <c r="E13" s="49">
        <f t="shared" si="4"/>
        <v>3</v>
      </c>
      <c r="F13" s="37" t="s">
        <v>10</v>
      </c>
      <c r="G13" s="43">
        <f>G12</f>
        <v>0</v>
      </c>
      <c r="H13" s="37" t="s">
        <v>7</v>
      </c>
      <c r="I13" s="49">
        <f>$I$10</f>
        <v>0</v>
      </c>
      <c r="J13" s="44">
        <f t="shared" si="3"/>
        <v>3</v>
      </c>
      <c r="K13" s="44">
        <f t="shared" si="5"/>
        <v>3</v>
      </c>
      <c r="L13" s="44">
        <v>0</v>
      </c>
      <c r="M13" s="18"/>
      <c r="N13" s="15">
        <f t="shared" si="6"/>
        <v>3</v>
      </c>
      <c r="O13" s="15">
        <f t="shared" si="7"/>
        <v>4</v>
      </c>
      <c r="P13" s="15">
        <f t="shared" si="8"/>
        <v>5</v>
      </c>
      <c r="R13" s="1"/>
      <c r="S13" s="1"/>
    </row>
    <row r="14" spans="1:50">
      <c r="A14" s="17" t="str">
        <f t="shared" si="0"/>
        <v>Cobalt</v>
      </c>
      <c r="B14" s="7">
        <f t="shared" si="1"/>
        <v>100</v>
      </c>
      <c r="C14" s="43">
        <f t="shared" si="2"/>
        <v>0</v>
      </c>
      <c r="D14" s="35">
        <v>4.5</v>
      </c>
      <c r="E14" s="49">
        <f t="shared" si="4"/>
        <v>3</v>
      </c>
      <c r="F14" s="37" t="s">
        <v>10</v>
      </c>
      <c r="G14" s="43">
        <f>G12</f>
        <v>0</v>
      </c>
      <c r="H14" s="37" t="s">
        <v>6</v>
      </c>
      <c r="I14" s="49">
        <f>$I$11</f>
        <v>0</v>
      </c>
      <c r="J14" s="44">
        <f t="shared" si="3"/>
        <v>3</v>
      </c>
      <c r="K14" s="44">
        <f t="shared" si="5"/>
        <v>3</v>
      </c>
      <c r="L14" s="44">
        <v>0</v>
      </c>
      <c r="M14" s="18"/>
      <c r="N14" s="15">
        <f t="shared" si="6"/>
        <v>3</v>
      </c>
      <c r="O14" s="15">
        <f t="shared" si="7"/>
        <v>4</v>
      </c>
      <c r="P14" s="15">
        <f t="shared" si="8"/>
        <v>5</v>
      </c>
      <c r="R14" s="1"/>
      <c r="S14" s="1"/>
    </row>
    <row r="15" spans="1:50" ht="10.5">
      <c r="A15" s="17" t="str">
        <f t="shared" si="0"/>
        <v>Cobalt</v>
      </c>
      <c r="B15" s="7">
        <f t="shared" si="1"/>
        <v>100</v>
      </c>
      <c r="C15" s="43">
        <f t="shared" si="2"/>
        <v>0</v>
      </c>
      <c r="D15" s="35">
        <v>4.5</v>
      </c>
      <c r="E15" s="49">
        <f t="shared" si="4"/>
        <v>3</v>
      </c>
      <c r="F15" s="37" t="s">
        <v>11</v>
      </c>
      <c r="G15" s="50">
        <v>0</v>
      </c>
      <c r="H15" s="37" t="s">
        <v>8</v>
      </c>
      <c r="I15" s="49">
        <f>$I$9</f>
        <v>0</v>
      </c>
      <c r="J15" s="44">
        <f t="shared" si="3"/>
        <v>3</v>
      </c>
      <c r="K15" s="44">
        <f t="shared" si="5"/>
        <v>3</v>
      </c>
      <c r="L15" s="44">
        <v>0</v>
      </c>
      <c r="M15" s="18"/>
      <c r="N15" s="15">
        <f t="shared" si="6"/>
        <v>3</v>
      </c>
      <c r="O15" s="15">
        <f t="shared" si="7"/>
        <v>4</v>
      </c>
      <c r="P15" s="15">
        <f t="shared" si="8"/>
        <v>5</v>
      </c>
      <c r="R15" s="1"/>
      <c r="S15" s="1"/>
    </row>
    <row r="16" spans="1:50">
      <c r="A16" s="17" t="str">
        <f t="shared" si="0"/>
        <v>Cobalt</v>
      </c>
      <c r="B16" s="7">
        <f t="shared" si="1"/>
        <v>100</v>
      </c>
      <c r="C16" s="43">
        <f t="shared" si="2"/>
        <v>0</v>
      </c>
      <c r="D16" s="35">
        <v>4.5</v>
      </c>
      <c r="E16" s="49">
        <f t="shared" si="4"/>
        <v>3</v>
      </c>
      <c r="F16" s="37" t="s">
        <v>11</v>
      </c>
      <c r="G16" s="43">
        <f>G15</f>
        <v>0</v>
      </c>
      <c r="H16" s="37" t="s">
        <v>7</v>
      </c>
      <c r="I16" s="49">
        <f>$I$10</f>
        <v>0</v>
      </c>
      <c r="J16" s="44">
        <f t="shared" si="3"/>
        <v>3</v>
      </c>
      <c r="K16" s="44">
        <f t="shared" si="5"/>
        <v>3</v>
      </c>
      <c r="L16" s="44">
        <v>0</v>
      </c>
      <c r="M16" s="18"/>
      <c r="N16" s="15">
        <f t="shared" si="6"/>
        <v>3</v>
      </c>
      <c r="O16" s="15">
        <f t="shared" si="7"/>
        <v>4</v>
      </c>
      <c r="P16" s="15">
        <f t="shared" si="8"/>
        <v>5</v>
      </c>
      <c r="R16" s="1"/>
      <c r="S16" s="1"/>
    </row>
    <row r="17" spans="1:19">
      <c r="A17" s="17" t="str">
        <f t="shared" si="0"/>
        <v>Cobalt</v>
      </c>
      <c r="B17" s="7">
        <f t="shared" si="1"/>
        <v>100</v>
      </c>
      <c r="C17" s="43">
        <f t="shared" si="2"/>
        <v>0</v>
      </c>
      <c r="D17" s="35">
        <v>4.5</v>
      </c>
      <c r="E17" s="49">
        <f t="shared" si="4"/>
        <v>3</v>
      </c>
      <c r="F17" s="37" t="s">
        <v>11</v>
      </c>
      <c r="G17" s="43">
        <f>G15</f>
        <v>0</v>
      </c>
      <c r="H17" s="37" t="s">
        <v>6</v>
      </c>
      <c r="I17" s="49">
        <f>$I$11</f>
        <v>0</v>
      </c>
      <c r="J17" s="44">
        <f t="shared" si="3"/>
        <v>3</v>
      </c>
      <c r="K17" s="44">
        <f t="shared" si="5"/>
        <v>3</v>
      </c>
      <c r="L17" s="44">
        <v>0</v>
      </c>
      <c r="M17" s="18"/>
      <c r="N17" s="15">
        <f t="shared" si="6"/>
        <v>3</v>
      </c>
      <c r="O17" s="15">
        <f t="shared" si="7"/>
        <v>4</v>
      </c>
      <c r="P17" s="15">
        <f t="shared" si="8"/>
        <v>5</v>
      </c>
      <c r="R17" s="1"/>
      <c r="S17" s="1"/>
    </row>
    <row r="18" spans="1:19" ht="10.5">
      <c r="A18" s="17" t="str">
        <f t="shared" si="0"/>
        <v>Cobalt</v>
      </c>
      <c r="B18" s="7">
        <f t="shared" si="1"/>
        <v>100</v>
      </c>
      <c r="C18" s="43">
        <f t="shared" si="2"/>
        <v>0</v>
      </c>
      <c r="D18" s="35">
        <v>4.5</v>
      </c>
      <c r="E18" s="49">
        <f t="shared" si="4"/>
        <v>3</v>
      </c>
      <c r="F18" s="37" t="s">
        <v>12</v>
      </c>
      <c r="G18" s="50">
        <v>1</v>
      </c>
      <c r="H18" s="37" t="s">
        <v>8</v>
      </c>
      <c r="I18" s="49">
        <f>$I$9</f>
        <v>0</v>
      </c>
      <c r="J18" s="44">
        <f t="shared" si="3"/>
        <v>4</v>
      </c>
      <c r="K18" s="44">
        <f t="shared" si="5"/>
        <v>2</v>
      </c>
      <c r="L18" s="44">
        <v>0</v>
      </c>
      <c r="M18" s="18"/>
      <c r="N18" s="15">
        <f t="shared" si="6"/>
        <v>2</v>
      </c>
      <c r="O18" s="15">
        <f t="shared" si="7"/>
        <v>3</v>
      </c>
      <c r="P18" s="15">
        <f t="shared" si="8"/>
        <v>4</v>
      </c>
      <c r="R18" s="1"/>
      <c r="S18" s="1"/>
    </row>
    <row r="19" spans="1:19">
      <c r="A19" s="17" t="str">
        <f t="shared" si="0"/>
        <v>Cobalt</v>
      </c>
      <c r="B19" s="7">
        <f t="shared" si="1"/>
        <v>100</v>
      </c>
      <c r="C19" s="43">
        <f t="shared" si="2"/>
        <v>0</v>
      </c>
      <c r="D19" s="35">
        <v>4.5</v>
      </c>
      <c r="E19" s="49">
        <f t="shared" si="4"/>
        <v>3</v>
      </c>
      <c r="F19" s="37" t="s">
        <v>12</v>
      </c>
      <c r="G19" s="43">
        <f>G18</f>
        <v>1</v>
      </c>
      <c r="H19" s="37" t="s">
        <v>7</v>
      </c>
      <c r="I19" s="49">
        <f>$I$10</f>
        <v>0</v>
      </c>
      <c r="J19" s="44">
        <f t="shared" si="3"/>
        <v>4</v>
      </c>
      <c r="K19" s="44">
        <f t="shared" si="5"/>
        <v>2</v>
      </c>
      <c r="L19" s="44">
        <v>0</v>
      </c>
      <c r="M19" s="18"/>
      <c r="N19" s="15">
        <f t="shared" si="6"/>
        <v>2</v>
      </c>
      <c r="O19" s="15">
        <f t="shared" si="7"/>
        <v>3</v>
      </c>
      <c r="P19" s="15">
        <f t="shared" si="8"/>
        <v>4</v>
      </c>
      <c r="R19" s="1"/>
      <c r="S19" s="1"/>
    </row>
    <row r="20" spans="1:19" ht="10.5" thickBot="1">
      <c r="A20" s="17" t="str">
        <f t="shared" si="0"/>
        <v>Cobalt</v>
      </c>
      <c r="B20" s="7">
        <f t="shared" si="1"/>
        <v>100</v>
      </c>
      <c r="C20" s="43">
        <f t="shared" si="2"/>
        <v>0</v>
      </c>
      <c r="D20" s="35">
        <v>4.5</v>
      </c>
      <c r="E20" s="49">
        <f t="shared" si="4"/>
        <v>3</v>
      </c>
      <c r="F20" s="37" t="s">
        <v>12</v>
      </c>
      <c r="G20" s="43">
        <f>G18</f>
        <v>1</v>
      </c>
      <c r="H20" s="37" t="s">
        <v>6</v>
      </c>
      <c r="I20" s="49">
        <f>$I$11</f>
        <v>0</v>
      </c>
      <c r="J20" s="44">
        <f t="shared" si="3"/>
        <v>4</v>
      </c>
      <c r="K20" s="44">
        <f t="shared" si="5"/>
        <v>2</v>
      </c>
      <c r="L20" s="44">
        <v>0</v>
      </c>
      <c r="M20" s="18"/>
      <c r="N20" s="15">
        <f t="shared" si="6"/>
        <v>2</v>
      </c>
      <c r="O20" s="15">
        <f t="shared" si="7"/>
        <v>3</v>
      </c>
      <c r="P20" s="15">
        <f t="shared" si="8"/>
        <v>4</v>
      </c>
      <c r="R20" s="1"/>
      <c r="S20" s="1"/>
    </row>
    <row r="21" spans="1:19" ht="35.15" customHeight="1" thickTop="1">
      <c r="A21" s="28" t="s">
        <v>0</v>
      </c>
      <c r="B21" s="29" t="s">
        <v>21</v>
      </c>
      <c r="C21" s="42" t="s">
        <v>3</v>
      </c>
      <c r="D21" s="34" t="s">
        <v>1</v>
      </c>
      <c r="E21" s="47" t="s">
        <v>16</v>
      </c>
      <c r="F21" s="36" t="s">
        <v>4</v>
      </c>
      <c r="G21" s="42" t="s">
        <v>18</v>
      </c>
      <c r="H21" s="36" t="s">
        <v>5</v>
      </c>
      <c r="I21" s="47" t="s">
        <v>17</v>
      </c>
      <c r="J21" s="42" t="s">
        <v>24</v>
      </c>
      <c r="K21" s="42" t="s">
        <v>20</v>
      </c>
      <c r="L21" s="42" t="s">
        <v>41</v>
      </c>
      <c r="M21" s="30"/>
      <c r="N21" s="31" t="s">
        <v>13</v>
      </c>
      <c r="O21" s="31" t="s">
        <v>14</v>
      </c>
      <c r="P21" s="31" t="s">
        <v>15</v>
      </c>
      <c r="R21" s="1"/>
      <c r="S21" s="1"/>
    </row>
    <row r="22" spans="1:19" ht="10.5">
      <c r="A22" s="17" t="str">
        <f t="shared" ref="A22:A33" si="9">$B$3</f>
        <v>Cobalt</v>
      </c>
      <c r="B22" s="7">
        <f t="shared" ref="B22:B33" si="10">$C$6</f>
        <v>100</v>
      </c>
      <c r="C22" s="44">
        <f t="shared" ref="C22:C33" si="11">5*(B22-$B$4)/($B$5-$B$4)</f>
        <v>0</v>
      </c>
      <c r="D22" s="35">
        <v>5</v>
      </c>
      <c r="E22" s="48">
        <v>3</v>
      </c>
      <c r="F22" s="37" t="s">
        <v>9</v>
      </c>
      <c r="G22" s="43">
        <f t="shared" ref="G22:G33" si="12">G9</f>
        <v>0</v>
      </c>
      <c r="H22" s="37" t="s">
        <v>8</v>
      </c>
      <c r="I22" s="49">
        <f t="shared" ref="I22:I33" si="13">I9</f>
        <v>0</v>
      </c>
      <c r="J22" s="44">
        <f t="shared" ref="J22:J33" si="14">E22+G22+I22</f>
        <v>3</v>
      </c>
      <c r="K22" s="44">
        <f>6-J22</f>
        <v>3</v>
      </c>
      <c r="L22" s="44">
        <v>0</v>
      </c>
      <c r="M22" s="18"/>
      <c r="N22" s="15">
        <f>C22+K22+L22</f>
        <v>3</v>
      </c>
      <c r="O22" s="15">
        <f>C22+K22+L22+1</f>
        <v>4</v>
      </c>
      <c r="P22" s="15">
        <f>C22+K22+L22+2</f>
        <v>5</v>
      </c>
      <c r="R22" s="1"/>
      <c r="S22" s="1"/>
    </row>
    <row r="23" spans="1:19">
      <c r="A23" s="17" t="str">
        <f t="shared" si="9"/>
        <v>Cobalt</v>
      </c>
      <c r="B23" s="7">
        <f t="shared" si="10"/>
        <v>100</v>
      </c>
      <c r="C23" s="44">
        <f t="shared" si="11"/>
        <v>0</v>
      </c>
      <c r="D23" s="35">
        <v>5</v>
      </c>
      <c r="E23" s="49">
        <f t="shared" ref="E23:E33" si="15">E22</f>
        <v>3</v>
      </c>
      <c r="F23" s="37" t="s">
        <v>9</v>
      </c>
      <c r="G23" s="43">
        <f t="shared" si="12"/>
        <v>0</v>
      </c>
      <c r="H23" s="37" t="s">
        <v>7</v>
      </c>
      <c r="I23" s="49">
        <f t="shared" si="13"/>
        <v>0</v>
      </c>
      <c r="J23" s="44">
        <f t="shared" si="14"/>
        <v>3</v>
      </c>
      <c r="K23" s="44">
        <f t="shared" ref="K23:K33" si="16">6-J23</f>
        <v>3</v>
      </c>
      <c r="L23" s="44">
        <v>0</v>
      </c>
      <c r="M23" s="18"/>
      <c r="N23" s="15">
        <f t="shared" ref="N23:N33" si="17">C23+K23+L23</f>
        <v>3</v>
      </c>
      <c r="O23" s="15">
        <f t="shared" ref="O23:O33" si="18">C23+K23+L23+1</f>
        <v>4</v>
      </c>
      <c r="P23" s="15">
        <f t="shared" ref="P23:P33" si="19">C23+K23+L23+2</f>
        <v>5</v>
      </c>
      <c r="R23" s="1"/>
      <c r="S23" s="1"/>
    </row>
    <row r="24" spans="1:19">
      <c r="A24" s="17" t="str">
        <f t="shared" si="9"/>
        <v>Cobalt</v>
      </c>
      <c r="B24" s="7">
        <f t="shared" si="10"/>
        <v>100</v>
      </c>
      <c r="C24" s="44">
        <f t="shared" si="11"/>
        <v>0</v>
      </c>
      <c r="D24" s="35">
        <v>5</v>
      </c>
      <c r="E24" s="49">
        <f t="shared" si="15"/>
        <v>3</v>
      </c>
      <c r="F24" s="37" t="s">
        <v>9</v>
      </c>
      <c r="G24" s="43">
        <f t="shared" si="12"/>
        <v>0</v>
      </c>
      <c r="H24" s="37" t="s">
        <v>6</v>
      </c>
      <c r="I24" s="49">
        <f t="shared" si="13"/>
        <v>0</v>
      </c>
      <c r="J24" s="44">
        <f t="shared" si="14"/>
        <v>3</v>
      </c>
      <c r="K24" s="44">
        <f t="shared" si="16"/>
        <v>3</v>
      </c>
      <c r="L24" s="44">
        <v>0</v>
      </c>
      <c r="M24" s="18"/>
      <c r="N24" s="15">
        <f t="shared" si="17"/>
        <v>3</v>
      </c>
      <c r="O24" s="15">
        <f t="shared" si="18"/>
        <v>4</v>
      </c>
      <c r="P24" s="15">
        <f t="shared" si="19"/>
        <v>5</v>
      </c>
      <c r="R24" s="1"/>
      <c r="S24" s="1"/>
    </row>
    <row r="25" spans="1:19">
      <c r="A25" s="17" t="str">
        <f t="shared" si="9"/>
        <v>Cobalt</v>
      </c>
      <c r="B25" s="7">
        <f t="shared" si="10"/>
        <v>100</v>
      </c>
      <c r="C25" s="44">
        <f t="shared" si="11"/>
        <v>0</v>
      </c>
      <c r="D25" s="35">
        <v>5</v>
      </c>
      <c r="E25" s="49">
        <f t="shared" si="15"/>
        <v>3</v>
      </c>
      <c r="F25" s="37" t="s">
        <v>10</v>
      </c>
      <c r="G25" s="43">
        <f t="shared" si="12"/>
        <v>0</v>
      </c>
      <c r="H25" s="37" t="s">
        <v>8</v>
      </c>
      <c r="I25" s="49">
        <f t="shared" si="13"/>
        <v>0</v>
      </c>
      <c r="J25" s="44">
        <f t="shared" si="14"/>
        <v>3</v>
      </c>
      <c r="K25" s="44">
        <f t="shared" si="16"/>
        <v>3</v>
      </c>
      <c r="L25" s="44">
        <v>0</v>
      </c>
      <c r="M25" s="18"/>
      <c r="N25" s="15">
        <f t="shared" si="17"/>
        <v>3</v>
      </c>
      <c r="O25" s="15">
        <f t="shared" si="18"/>
        <v>4</v>
      </c>
      <c r="P25" s="15">
        <f t="shared" si="19"/>
        <v>5</v>
      </c>
      <c r="R25" s="9"/>
      <c r="S25" s="9"/>
    </row>
    <row r="26" spans="1:19">
      <c r="A26" s="17" t="str">
        <f t="shared" si="9"/>
        <v>Cobalt</v>
      </c>
      <c r="B26" s="7">
        <f t="shared" si="10"/>
        <v>100</v>
      </c>
      <c r="C26" s="44">
        <f t="shared" si="11"/>
        <v>0</v>
      </c>
      <c r="D26" s="35">
        <v>5</v>
      </c>
      <c r="E26" s="49">
        <f t="shared" si="15"/>
        <v>3</v>
      </c>
      <c r="F26" s="37" t="s">
        <v>10</v>
      </c>
      <c r="G26" s="43">
        <f t="shared" si="12"/>
        <v>0</v>
      </c>
      <c r="H26" s="37" t="s">
        <v>7</v>
      </c>
      <c r="I26" s="49">
        <f t="shared" si="13"/>
        <v>0</v>
      </c>
      <c r="J26" s="44">
        <f t="shared" si="14"/>
        <v>3</v>
      </c>
      <c r="K26" s="44">
        <f t="shared" si="16"/>
        <v>3</v>
      </c>
      <c r="L26" s="44">
        <v>0</v>
      </c>
      <c r="M26" s="18"/>
      <c r="N26" s="15">
        <f t="shared" si="17"/>
        <v>3</v>
      </c>
      <c r="O26" s="15">
        <f t="shared" si="18"/>
        <v>4</v>
      </c>
      <c r="P26" s="15">
        <f t="shared" si="19"/>
        <v>5</v>
      </c>
      <c r="R26" s="9"/>
      <c r="S26" s="9"/>
    </row>
    <row r="27" spans="1:19">
      <c r="A27" s="17" t="str">
        <f t="shared" si="9"/>
        <v>Cobalt</v>
      </c>
      <c r="B27" s="7">
        <f t="shared" si="10"/>
        <v>100</v>
      </c>
      <c r="C27" s="44">
        <f t="shared" si="11"/>
        <v>0</v>
      </c>
      <c r="D27" s="35">
        <v>5</v>
      </c>
      <c r="E27" s="49">
        <f t="shared" si="15"/>
        <v>3</v>
      </c>
      <c r="F27" s="37" t="s">
        <v>10</v>
      </c>
      <c r="G27" s="43">
        <f t="shared" si="12"/>
        <v>0</v>
      </c>
      <c r="H27" s="37" t="s">
        <v>6</v>
      </c>
      <c r="I27" s="49">
        <f t="shared" si="13"/>
        <v>0</v>
      </c>
      <c r="J27" s="44">
        <f t="shared" si="14"/>
        <v>3</v>
      </c>
      <c r="K27" s="44">
        <f t="shared" si="16"/>
        <v>3</v>
      </c>
      <c r="L27" s="44">
        <v>0</v>
      </c>
      <c r="M27" s="18"/>
      <c r="N27" s="15">
        <f t="shared" si="17"/>
        <v>3</v>
      </c>
      <c r="O27" s="15">
        <f t="shared" si="18"/>
        <v>4</v>
      </c>
      <c r="P27" s="15">
        <f t="shared" si="19"/>
        <v>5</v>
      </c>
      <c r="R27" s="9"/>
      <c r="S27" s="9"/>
    </row>
    <row r="28" spans="1:19">
      <c r="A28" s="17" t="str">
        <f t="shared" si="9"/>
        <v>Cobalt</v>
      </c>
      <c r="B28" s="7">
        <f t="shared" si="10"/>
        <v>100</v>
      </c>
      <c r="C28" s="44">
        <f t="shared" si="11"/>
        <v>0</v>
      </c>
      <c r="D28" s="35">
        <v>5</v>
      </c>
      <c r="E28" s="49">
        <f t="shared" si="15"/>
        <v>3</v>
      </c>
      <c r="F28" s="37" t="s">
        <v>11</v>
      </c>
      <c r="G28" s="43">
        <f t="shared" si="12"/>
        <v>0</v>
      </c>
      <c r="H28" s="37" t="s">
        <v>8</v>
      </c>
      <c r="I28" s="49">
        <f t="shared" si="13"/>
        <v>0</v>
      </c>
      <c r="J28" s="44">
        <f t="shared" si="14"/>
        <v>3</v>
      </c>
      <c r="K28" s="44">
        <f t="shared" si="16"/>
        <v>3</v>
      </c>
      <c r="L28" s="44">
        <v>0</v>
      </c>
      <c r="M28" s="18"/>
      <c r="N28" s="15">
        <f t="shared" si="17"/>
        <v>3</v>
      </c>
      <c r="O28" s="15">
        <f t="shared" si="18"/>
        <v>4</v>
      </c>
      <c r="P28" s="15">
        <f t="shared" si="19"/>
        <v>5</v>
      </c>
      <c r="R28" s="9"/>
      <c r="S28" s="9"/>
    </row>
    <row r="29" spans="1:19">
      <c r="A29" s="17" t="str">
        <f t="shared" si="9"/>
        <v>Cobalt</v>
      </c>
      <c r="B29" s="7">
        <f t="shared" si="10"/>
        <v>100</v>
      </c>
      <c r="C29" s="44">
        <f t="shared" si="11"/>
        <v>0</v>
      </c>
      <c r="D29" s="35">
        <v>5</v>
      </c>
      <c r="E29" s="49">
        <f t="shared" si="15"/>
        <v>3</v>
      </c>
      <c r="F29" s="37" t="s">
        <v>11</v>
      </c>
      <c r="G29" s="43">
        <f t="shared" si="12"/>
        <v>0</v>
      </c>
      <c r="H29" s="37" t="s">
        <v>7</v>
      </c>
      <c r="I29" s="49">
        <f t="shared" si="13"/>
        <v>0</v>
      </c>
      <c r="J29" s="44">
        <f t="shared" si="14"/>
        <v>3</v>
      </c>
      <c r="K29" s="44">
        <f t="shared" si="16"/>
        <v>3</v>
      </c>
      <c r="L29" s="44">
        <v>0</v>
      </c>
      <c r="M29" s="18"/>
      <c r="N29" s="15">
        <f t="shared" si="17"/>
        <v>3</v>
      </c>
      <c r="O29" s="15">
        <f t="shared" si="18"/>
        <v>4</v>
      </c>
      <c r="P29" s="15">
        <f t="shared" si="19"/>
        <v>5</v>
      </c>
      <c r="R29" s="9"/>
      <c r="S29" s="9"/>
    </row>
    <row r="30" spans="1:19">
      <c r="A30" s="17" t="str">
        <f t="shared" si="9"/>
        <v>Cobalt</v>
      </c>
      <c r="B30" s="7">
        <f t="shared" si="10"/>
        <v>100</v>
      </c>
      <c r="C30" s="44">
        <f t="shared" si="11"/>
        <v>0</v>
      </c>
      <c r="D30" s="35">
        <v>5</v>
      </c>
      <c r="E30" s="49">
        <f t="shared" si="15"/>
        <v>3</v>
      </c>
      <c r="F30" s="37" t="s">
        <v>11</v>
      </c>
      <c r="G30" s="43">
        <f t="shared" si="12"/>
        <v>0</v>
      </c>
      <c r="H30" s="37" t="s">
        <v>6</v>
      </c>
      <c r="I30" s="49">
        <f t="shared" si="13"/>
        <v>0</v>
      </c>
      <c r="J30" s="44">
        <f t="shared" si="14"/>
        <v>3</v>
      </c>
      <c r="K30" s="44">
        <f t="shared" si="16"/>
        <v>3</v>
      </c>
      <c r="L30" s="44">
        <v>0</v>
      </c>
      <c r="M30" s="18"/>
      <c r="N30" s="15">
        <f t="shared" si="17"/>
        <v>3</v>
      </c>
      <c r="O30" s="15">
        <f t="shared" si="18"/>
        <v>4</v>
      </c>
      <c r="P30" s="15">
        <f t="shared" si="19"/>
        <v>5</v>
      </c>
      <c r="R30" s="9"/>
      <c r="S30" s="9"/>
    </row>
    <row r="31" spans="1:19">
      <c r="A31" s="17" t="str">
        <f t="shared" si="9"/>
        <v>Cobalt</v>
      </c>
      <c r="B31" s="7">
        <f t="shared" si="10"/>
        <v>100</v>
      </c>
      <c r="C31" s="44">
        <f t="shared" si="11"/>
        <v>0</v>
      </c>
      <c r="D31" s="35">
        <v>5</v>
      </c>
      <c r="E31" s="49">
        <f t="shared" si="15"/>
        <v>3</v>
      </c>
      <c r="F31" s="37" t="s">
        <v>12</v>
      </c>
      <c r="G31" s="43">
        <f t="shared" si="12"/>
        <v>1</v>
      </c>
      <c r="H31" s="37" t="s">
        <v>8</v>
      </c>
      <c r="I31" s="49">
        <f t="shared" si="13"/>
        <v>0</v>
      </c>
      <c r="J31" s="44">
        <f t="shared" si="14"/>
        <v>4</v>
      </c>
      <c r="K31" s="44">
        <f t="shared" si="16"/>
        <v>2</v>
      </c>
      <c r="L31" s="44">
        <v>0</v>
      </c>
      <c r="M31" s="18"/>
      <c r="N31" s="15">
        <f t="shared" si="17"/>
        <v>2</v>
      </c>
      <c r="O31" s="15">
        <f t="shared" si="18"/>
        <v>3</v>
      </c>
      <c r="P31" s="15">
        <f t="shared" si="19"/>
        <v>4</v>
      </c>
      <c r="R31" s="9"/>
      <c r="S31" s="9"/>
    </row>
    <row r="32" spans="1:19">
      <c r="A32" s="17" t="str">
        <f t="shared" si="9"/>
        <v>Cobalt</v>
      </c>
      <c r="B32" s="7">
        <f t="shared" si="10"/>
        <v>100</v>
      </c>
      <c r="C32" s="44">
        <f t="shared" si="11"/>
        <v>0</v>
      </c>
      <c r="D32" s="35">
        <v>5</v>
      </c>
      <c r="E32" s="49">
        <f t="shared" si="15"/>
        <v>3</v>
      </c>
      <c r="F32" s="37" t="s">
        <v>12</v>
      </c>
      <c r="G32" s="43">
        <f t="shared" si="12"/>
        <v>1</v>
      </c>
      <c r="H32" s="37" t="s">
        <v>7</v>
      </c>
      <c r="I32" s="49">
        <f t="shared" si="13"/>
        <v>0</v>
      </c>
      <c r="J32" s="44">
        <f t="shared" si="14"/>
        <v>4</v>
      </c>
      <c r="K32" s="44">
        <f t="shared" si="16"/>
        <v>2</v>
      </c>
      <c r="L32" s="44">
        <v>0</v>
      </c>
      <c r="M32" s="18"/>
      <c r="N32" s="15">
        <f t="shared" si="17"/>
        <v>2</v>
      </c>
      <c r="O32" s="15">
        <f t="shared" si="18"/>
        <v>3</v>
      </c>
      <c r="P32" s="15">
        <f t="shared" si="19"/>
        <v>4</v>
      </c>
      <c r="R32" s="9"/>
      <c r="S32" s="9"/>
    </row>
    <row r="33" spans="1:19" ht="10.5" thickBot="1">
      <c r="A33" s="17" t="str">
        <f t="shared" si="9"/>
        <v>Cobalt</v>
      </c>
      <c r="B33" s="7">
        <f t="shared" si="10"/>
        <v>100</v>
      </c>
      <c r="C33" s="44">
        <f t="shared" si="11"/>
        <v>0</v>
      </c>
      <c r="D33" s="35">
        <v>5</v>
      </c>
      <c r="E33" s="49">
        <f t="shared" si="15"/>
        <v>3</v>
      </c>
      <c r="F33" s="37" t="s">
        <v>12</v>
      </c>
      <c r="G33" s="43">
        <f t="shared" si="12"/>
        <v>1</v>
      </c>
      <c r="H33" s="37" t="s">
        <v>6</v>
      </c>
      <c r="I33" s="49">
        <f t="shared" si="13"/>
        <v>0</v>
      </c>
      <c r="J33" s="44">
        <f t="shared" si="14"/>
        <v>4</v>
      </c>
      <c r="K33" s="44">
        <f t="shared" si="16"/>
        <v>2</v>
      </c>
      <c r="L33" s="44">
        <v>0</v>
      </c>
      <c r="M33" s="18"/>
      <c r="N33" s="15">
        <f t="shared" si="17"/>
        <v>2</v>
      </c>
      <c r="O33" s="15">
        <f t="shared" si="18"/>
        <v>3</v>
      </c>
      <c r="P33" s="15">
        <f t="shared" si="19"/>
        <v>4</v>
      </c>
      <c r="R33" s="9"/>
      <c r="S33" s="9"/>
    </row>
    <row r="34" spans="1:19" ht="35.15" customHeight="1" thickTop="1">
      <c r="A34" s="28" t="s">
        <v>0</v>
      </c>
      <c r="B34" s="29" t="s">
        <v>21</v>
      </c>
      <c r="C34" s="42" t="s">
        <v>3</v>
      </c>
      <c r="D34" s="34" t="s">
        <v>1</v>
      </c>
      <c r="E34" s="47" t="s">
        <v>16</v>
      </c>
      <c r="F34" s="36" t="s">
        <v>4</v>
      </c>
      <c r="G34" s="42" t="s">
        <v>18</v>
      </c>
      <c r="H34" s="36" t="s">
        <v>5</v>
      </c>
      <c r="I34" s="47" t="s">
        <v>17</v>
      </c>
      <c r="J34" s="42" t="s">
        <v>24</v>
      </c>
      <c r="K34" s="42" t="s">
        <v>20</v>
      </c>
      <c r="L34" s="42" t="s">
        <v>41</v>
      </c>
      <c r="M34" s="30"/>
      <c r="N34" s="31" t="s">
        <v>13</v>
      </c>
      <c r="O34" s="31" t="s">
        <v>14</v>
      </c>
      <c r="P34" s="31" t="s">
        <v>15</v>
      </c>
      <c r="R34" s="1"/>
      <c r="S34" s="1"/>
    </row>
    <row r="35" spans="1:19" ht="10.5">
      <c r="A35" s="17" t="str">
        <f t="shared" ref="A35:A46" si="20">$B$3</f>
        <v>Cobalt</v>
      </c>
      <c r="B35" s="7">
        <f t="shared" ref="B35:B46" si="21">$C$6</f>
        <v>100</v>
      </c>
      <c r="C35" s="44">
        <f t="shared" ref="C35:C46" si="22">5*(B35-$B$4)/($B$5-$B$4)</f>
        <v>0</v>
      </c>
      <c r="D35" s="35">
        <v>5.5</v>
      </c>
      <c r="E35" s="48">
        <v>4</v>
      </c>
      <c r="F35" s="37" t="s">
        <v>9</v>
      </c>
      <c r="G35" s="43">
        <f t="shared" ref="G35:G46" si="23">G22</f>
        <v>0</v>
      </c>
      <c r="H35" s="37" t="s">
        <v>8</v>
      </c>
      <c r="I35" s="49">
        <f t="shared" ref="I35:I46" si="24">I22</f>
        <v>0</v>
      </c>
      <c r="J35" s="44">
        <f t="shared" ref="J35:J46" si="25">E35+G35+I35</f>
        <v>4</v>
      </c>
      <c r="K35" s="44">
        <f>6-J35</f>
        <v>2</v>
      </c>
      <c r="L35" s="44">
        <v>0</v>
      </c>
      <c r="M35" s="18"/>
      <c r="N35" s="15">
        <f>C35+K35+L35</f>
        <v>2</v>
      </c>
      <c r="O35" s="15">
        <f>C35+K35+L35+1</f>
        <v>3</v>
      </c>
      <c r="P35" s="15">
        <f>C35+K35+L35+2</f>
        <v>4</v>
      </c>
      <c r="R35" s="9"/>
      <c r="S35" s="9"/>
    </row>
    <row r="36" spans="1:19">
      <c r="A36" s="17" t="str">
        <f t="shared" si="20"/>
        <v>Cobalt</v>
      </c>
      <c r="B36" s="7">
        <f t="shared" si="21"/>
        <v>100</v>
      </c>
      <c r="C36" s="44">
        <f t="shared" si="22"/>
        <v>0</v>
      </c>
      <c r="D36" s="35">
        <v>5.5</v>
      </c>
      <c r="E36" s="49">
        <f t="shared" ref="E36:E46" si="26">E35</f>
        <v>4</v>
      </c>
      <c r="F36" s="37" t="s">
        <v>9</v>
      </c>
      <c r="G36" s="43">
        <f t="shared" si="23"/>
        <v>0</v>
      </c>
      <c r="H36" s="37" t="s">
        <v>7</v>
      </c>
      <c r="I36" s="49">
        <f t="shared" si="24"/>
        <v>0</v>
      </c>
      <c r="J36" s="44">
        <f t="shared" si="25"/>
        <v>4</v>
      </c>
      <c r="K36" s="44">
        <f t="shared" ref="K36:K46" si="27">6-J36</f>
        <v>2</v>
      </c>
      <c r="L36" s="44">
        <v>0</v>
      </c>
      <c r="M36" s="18"/>
      <c r="N36" s="15">
        <f t="shared" ref="N36:N46" si="28">C36+K36+L36</f>
        <v>2</v>
      </c>
      <c r="O36" s="15">
        <f t="shared" ref="O36:O46" si="29">C36+K36+L36+1</f>
        <v>3</v>
      </c>
      <c r="P36" s="15">
        <f t="shared" ref="P36:P46" si="30">C36+K36+L36+2</f>
        <v>4</v>
      </c>
      <c r="R36" s="9"/>
      <c r="S36" s="9"/>
    </row>
    <row r="37" spans="1:19">
      <c r="A37" s="17" t="str">
        <f t="shared" si="20"/>
        <v>Cobalt</v>
      </c>
      <c r="B37" s="7">
        <f t="shared" si="21"/>
        <v>100</v>
      </c>
      <c r="C37" s="44">
        <f t="shared" si="22"/>
        <v>0</v>
      </c>
      <c r="D37" s="35">
        <v>5.5</v>
      </c>
      <c r="E37" s="49">
        <f t="shared" si="26"/>
        <v>4</v>
      </c>
      <c r="F37" s="37" t="s">
        <v>9</v>
      </c>
      <c r="G37" s="43">
        <f t="shared" si="23"/>
        <v>0</v>
      </c>
      <c r="H37" s="37" t="s">
        <v>6</v>
      </c>
      <c r="I37" s="49">
        <f t="shared" si="24"/>
        <v>0</v>
      </c>
      <c r="J37" s="44">
        <f t="shared" si="25"/>
        <v>4</v>
      </c>
      <c r="K37" s="44">
        <f t="shared" si="27"/>
        <v>2</v>
      </c>
      <c r="L37" s="44">
        <v>0</v>
      </c>
      <c r="M37" s="18"/>
      <c r="N37" s="15">
        <f t="shared" si="28"/>
        <v>2</v>
      </c>
      <c r="O37" s="15">
        <f t="shared" si="29"/>
        <v>3</v>
      </c>
      <c r="P37" s="15">
        <f t="shared" si="30"/>
        <v>4</v>
      </c>
      <c r="R37" s="9"/>
      <c r="S37" s="9"/>
    </row>
    <row r="38" spans="1:19">
      <c r="A38" s="17" t="str">
        <f t="shared" si="20"/>
        <v>Cobalt</v>
      </c>
      <c r="B38" s="7">
        <f t="shared" si="21"/>
        <v>100</v>
      </c>
      <c r="C38" s="44">
        <f t="shared" si="22"/>
        <v>0</v>
      </c>
      <c r="D38" s="35">
        <v>5.5</v>
      </c>
      <c r="E38" s="49">
        <f t="shared" si="26"/>
        <v>4</v>
      </c>
      <c r="F38" s="37" t="s">
        <v>10</v>
      </c>
      <c r="G38" s="43">
        <f t="shared" si="23"/>
        <v>0</v>
      </c>
      <c r="H38" s="37" t="s">
        <v>8</v>
      </c>
      <c r="I38" s="49">
        <f t="shared" si="24"/>
        <v>0</v>
      </c>
      <c r="J38" s="44">
        <f t="shared" si="25"/>
        <v>4</v>
      </c>
      <c r="K38" s="44">
        <f t="shared" si="27"/>
        <v>2</v>
      </c>
      <c r="L38" s="44">
        <v>0</v>
      </c>
      <c r="M38" s="18"/>
      <c r="N38" s="15">
        <f t="shared" si="28"/>
        <v>2</v>
      </c>
      <c r="O38" s="15">
        <f t="shared" si="29"/>
        <v>3</v>
      </c>
      <c r="P38" s="15">
        <f t="shared" si="30"/>
        <v>4</v>
      </c>
      <c r="R38" s="9"/>
      <c r="S38" s="9"/>
    </row>
    <row r="39" spans="1:19">
      <c r="A39" s="17" t="str">
        <f t="shared" si="20"/>
        <v>Cobalt</v>
      </c>
      <c r="B39" s="7">
        <f t="shared" si="21"/>
        <v>100</v>
      </c>
      <c r="C39" s="44">
        <f t="shared" si="22"/>
        <v>0</v>
      </c>
      <c r="D39" s="35">
        <v>5.5</v>
      </c>
      <c r="E39" s="49">
        <f t="shared" si="26"/>
        <v>4</v>
      </c>
      <c r="F39" s="37" t="s">
        <v>10</v>
      </c>
      <c r="G39" s="43">
        <f t="shared" si="23"/>
        <v>0</v>
      </c>
      <c r="H39" s="37" t="s">
        <v>7</v>
      </c>
      <c r="I39" s="49">
        <f t="shared" si="24"/>
        <v>0</v>
      </c>
      <c r="J39" s="44">
        <f t="shared" si="25"/>
        <v>4</v>
      </c>
      <c r="K39" s="44">
        <f t="shared" si="27"/>
        <v>2</v>
      </c>
      <c r="L39" s="44">
        <v>0</v>
      </c>
      <c r="M39" s="18"/>
      <c r="N39" s="15">
        <f t="shared" si="28"/>
        <v>2</v>
      </c>
      <c r="O39" s="15">
        <f t="shared" si="29"/>
        <v>3</v>
      </c>
      <c r="P39" s="15">
        <f t="shared" si="30"/>
        <v>4</v>
      </c>
      <c r="R39" s="9"/>
      <c r="S39" s="9"/>
    </row>
    <row r="40" spans="1:19">
      <c r="A40" s="17" t="str">
        <f t="shared" si="20"/>
        <v>Cobalt</v>
      </c>
      <c r="B40" s="7">
        <f t="shared" si="21"/>
        <v>100</v>
      </c>
      <c r="C40" s="44">
        <f t="shared" si="22"/>
        <v>0</v>
      </c>
      <c r="D40" s="35">
        <v>5.5</v>
      </c>
      <c r="E40" s="49">
        <f t="shared" si="26"/>
        <v>4</v>
      </c>
      <c r="F40" s="37" t="s">
        <v>10</v>
      </c>
      <c r="G40" s="43">
        <f t="shared" si="23"/>
        <v>0</v>
      </c>
      <c r="H40" s="37" t="s">
        <v>6</v>
      </c>
      <c r="I40" s="49">
        <f t="shared" si="24"/>
        <v>0</v>
      </c>
      <c r="J40" s="44">
        <f t="shared" si="25"/>
        <v>4</v>
      </c>
      <c r="K40" s="44">
        <f t="shared" si="27"/>
        <v>2</v>
      </c>
      <c r="L40" s="44">
        <v>0</v>
      </c>
      <c r="M40" s="18"/>
      <c r="N40" s="15">
        <f t="shared" si="28"/>
        <v>2</v>
      </c>
      <c r="O40" s="15">
        <f t="shared" si="29"/>
        <v>3</v>
      </c>
      <c r="P40" s="15">
        <f t="shared" si="30"/>
        <v>4</v>
      </c>
    </row>
    <row r="41" spans="1:19">
      <c r="A41" s="17" t="str">
        <f t="shared" si="20"/>
        <v>Cobalt</v>
      </c>
      <c r="B41" s="7">
        <f t="shared" si="21"/>
        <v>100</v>
      </c>
      <c r="C41" s="44">
        <f t="shared" si="22"/>
        <v>0</v>
      </c>
      <c r="D41" s="35">
        <v>5.5</v>
      </c>
      <c r="E41" s="49">
        <f t="shared" si="26"/>
        <v>4</v>
      </c>
      <c r="F41" s="37" t="s">
        <v>11</v>
      </c>
      <c r="G41" s="43">
        <f t="shared" si="23"/>
        <v>0</v>
      </c>
      <c r="H41" s="37" t="s">
        <v>8</v>
      </c>
      <c r="I41" s="49">
        <f t="shared" si="24"/>
        <v>0</v>
      </c>
      <c r="J41" s="44">
        <f t="shared" si="25"/>
        <v>4</v>
      </c>
      <c r="K41" s="44">
        <f t="shared" si="27"/>
        <v>2</v>
      </c>
      <c r="L41" s="44">
        <v>0</v>
      </c>
      <c r="M41" s="18"/>
      <c r="N41" s="15">
        <f t="shared" si="28"/>
        <v>2</v>
      </c>
      <c r="O41" s="15">
        <f t="shared" si="29"/>
        <v>3</v>
      </c>
      <c r="P41" s="15">
        <f t="shared" si="30"/>
        <v>4</v>
      </c>
    </row>
    <row r="42" spans="1:19">
      <c r="A42" s="17" t="str">
        <f t="shared" si="20"/>
        <v>Cobalt</v>
      </c>
      <c r="B42" s="7">
        <f t="shared" si="21"/>
        <v>100</v>
      </c>
      <c r="C42" s="44">
        <f t="shared" si="22"/>
        <v>0</v>
      </c>
      <c r="D42" s="35">
        <v>5.5</v>
      </c>
      <c r="E42" s="49">
        <f t="shared" si="26"/>
        <v>4</v>
      </c>
      <c r="F42" s="37" t="s">
        <v>11</v>
      </c>
      <c r="G42" s="43">
        <f t="shared" si="23"/>
        <v>0</v>
      </c>
      <c r="H42" s="37" t="s">
        <v>7</v>
      </c>
      <c r="I42" s="49">
        <f t="shared" si="24"/>
        <v>0</v>
      </c>
      <c r="J42" s="44">
        <f t="shared" si="25"/>
        <v>4</v>
      </c>
      <c r="K42" s="44">
        <f t="shared" si="27"/>
        <v>2</v>
      </c>
      <c r="L42" s="44">
        <v>0</v>
      </c>
      <c r="M42" s="18"/>
      <c r="N42" s="15">
        <f t="shared" si="28"/>
        <v>2</v>
      </c>
      <c r="O42" s="15">
        <f t="shared" si="29"/>
        <v>3</v>
      </c>
      <c r="P42" s="15">
        <f t="shared" si="30"/>
        <v>4</v>
      </c>
    </row>
    <row r="43" spans="1:19">
      <c r="A43" s="17" t="str">
        <f t="shared" si="20"/>
        <v>Cobalt</v>
      </c>
      <c r="B43" s="7">
        <f t="shared" si="21"/>
        <v>100</v>
      </c>
      <c r="C43" s="44">
        <f t="shared" si="22"/>
        <v>0</v>
      </c>
      <c r="D43" s="35">
        <v>5.5</v>
      </c>
      <c r="E43" s="49">
        <f t="shared" si="26"/>
        <v>4</v>
      </c>
      <c r="F43" s="37" t="s">
        <v>11</v>
      </c>
      <c r="G43" s="43">
        <f t="shared" si="23"/>
        <v>0</v>
      </c>
      <c r="H43" s="37" t="s">
        <v>6</v>
      </c>
      <c r="I43" s="49">
        <f t="shared" si="24"/>
        <v>0</v>
      </c>
      <c r="J43" s="44">
        <f t="shared" si="25"/>
        <v>4</v>
      </c>
      <c r="K43" s="44">
        <f t="shared" si="27"/>
        <v>2</v>
      </c>
      <c r="L43" s="44">
        <v>0</v>
      </c>
      <c r="M43" s="18"/>
      <c r="N43" s="15">
        <f t="shared" si="28"/>
        <v>2</v>
      </c>
      <c r="O43" s="15">
        <f t="shared" si="29"/>
        <v>3</v>
      </c>
      <c r="P43" s="15">
        <f t="shared" si="30"/>
        <v>4</v>
      </c>
    </row>
    <row r="44" spans="1:19">
      <c r="A44" s="17" t="str">
        <f t="shared" si="20"/>
        <v>Cobalt</v>
      </c>
      <c r="B44" s="7">
        <f t="shared" si="21"/>
        <v>100</v>
      </c>
      <c r="C44" s="44">
        <f t="shared" si="22"/>
        <v>0</v>
      </c>
      <c r="D44" s="35">
        <v>5.5</v>
      </c>
      <c r="E44" s="49">
        <f t="shared" si="26"/>
        <v>4</v>
      </c>
      <c r="F44" s="37" t="s">
        <v>12</v>
      </c>
      <c r="G44" s="43">
        <f t="shared" si="23"/>
        <v>1</v>
      </c>
      <c r="H44" s="37" t="s">
        <v>8</v>
      </c>
      <c r="I44" s="49">
        <f t="shared" si="24"/>
        <v>0</v>
      </c>
      <c r="J44" s="44">
        <f t="shared" si="25"/>
        <v>5</v>
      </c>
      <c r="K44" s="44">
        <f t="shared" si="27"/>
        <v>1</v>
      </c>
      <c r="L44" s="44">
        <v>0</v>
      </c>
      <c r="M44" s="18"/>
      <c r="N44" s="15">
        <f t="shared" si="28"/>
        <v>1</v>
      </c>
      <c r="O44" s="15">
        <f t="shared" si="29"/>
        <v>2</v>
      </c>
      <c r="P44" s="15">
        <f t="shared" si="30"/>
        <v>3</v>
      </c>
      <c r="S44" s="6"/>
    </row>
    <row r="45" spans="1:19">
      <c r="A45" s="17" t="str">
        <f t="shared" si="20"/>
        <v>Cobalt</v>
      </c>
      <c r="B45" s="7">
        <f t="shared" si="21"/>
        <v>100</v>
      </c>
      <c r="C45" s="44">
        <f t="shared" si="22"/>
        <v>0</v>
      </c>
      <c r="D45" s="35">
        <v>5.5</v>
      </c>
      <c r="E45" s="49">
        <f t="shared" si="26"/>
        <v>4</v>
      </c>
      <c r="F45" s="37" t="s">
        <v>12</v>
      </c>
      <c r="G45" s="43">
        <f t="shared" si="23"/>
        <v>1</v>
      </c>
      <c r="H45" s="37" t="s">
        <v>7</v>
      </c>
      <c r="I45" s="49">
        <f t="shared" si="24"/>
        <v>0</v>
      </c>
      <c r="J45" s="44">
        <f t="shared" si="25"/>
        <v>5</v>
      </c>
      <c r="K45" s="44">
        <f t="shared" si="27"/>
        <v>1</v>
      </c>
      <c r="L45" s="44">
        <v>0</v>
      </c>
      <c r="M45" s="18"/>
      <c r="N45" s="15">
        <f t="shared" si="28"/>
        <v>1</v>
      </c>
      <c r="O45" s="15">
        <f t="shared" si="29"/>
        <v>2</v>
      </c>
      <c r="P45" s="15">
        <f t="shared" si="30"/>
        <v>3</v>
      </c>
    </row>
    <row r="46" spans="1:19" ht="10.5" thickBot="1">
      <c r="A46" s="17" t="str">
        <f t="shared" si="20"/>
        <v>Cobalt</v>
      </c>
      <c r="B46" s="7">
        <f t="shared" si="21"/>
        <v>100</v>
      </c>
      <c r="C46" s="44">
        <f t="shared" si="22"/>
        <v>0</v>
      </c>
      <c r="D46" s="35">
        <v>5.5</v>
      </c>
      <c r="E46" s="49">
        <f t="shared" si="26"/>
        <v>4</v>
      </c>
      <c r="F46" s="37" t="s">
        <v>12</v>
      </c>
      <c r="G46" s="43">
        <f t="shared" si="23"/>
        <v>1</v>
      </c>
      <c r="H46" s="37" t="s">
        <v>6</v>
      </c>
      <c r="I46" s="49">
        <f t="shared" si="24"/>
        <v>0</v>
      </c>
      <c r="J46" s="44">
        <f t="shared" si="25"/>
        <v>5</v>
      </c>
      <c r="K46" s="44">
        <f t="shared" si="27"/>
        <v>1</v>
      </c>
      <c r="L46" s="44">
        <v>0</v>
      </c>
      <c r="M46" s="18"/>
      <c r="N46" s="15">
        <f t="shared" si="28"/>
        <v>1</v>
      </c>
      <c r="O46" s="15">
        <f t="shared" si="29"/>
        <v>2</v>
      </c>
      <c r="P46" s="15">
        <f t="shared" si="30"/>
        <v>3</v>
      </c>
    </row>
    <row r="47" spans="1:19" ht="35.15" customHeight="1" thickTop="1">
      <c r="A47" s="28" t="s">
        <v>0</v>
      </c>
      <c r="B47" s="29" t="s">
        <v>21</v>
      </c>
      <c r="C47" s="42" t="s">
        <v>3</v>
      </c>
      <c r="D47" s="34" t="s">
        <v>1</v>
      </c>
      <c r="E47" s="47" t="s">
        <v>16</v>
      </c>
      <c r="F47" s="36" t="s">
        <v>4</v>
      </c>
      <c r="G47" s="42" t="s">
        <v>18</v>
      </c>
      <c r="H47" s="36" t="s">
        <v>5</v>
      </c>
      <c r="I47" s="47" t="s">
        <v>17</v>
      </c>
      <c r="J47" s="42" t="s">
        <v>24</v>
      </c>
      <c r="K47" s="42" t="s">
        <v>20</v>
      </c>
      <c r="L47" s="42" t="s">
        <v>41</v>
      </c>
      <c r="M47" s="30"/>
      <c r="N47" s="31" t="s">
        <v>13</v>
      </c>
      <c r="O47" s="31" t="s">
        <v>14</v>
      </c>
      <c r="P47" s="31" t="s">
        <v>15</v>
      </c>
      <c r="R47" s="1"/>
      <c r="S47" s="1"/>
    </row>
    <row r="48" spans="1:19" ht="10.5">
      <c r="A48" s="17" t="str">
        <f t="shared" ref="A48:A59" si="31">$B$3</f>
        <v>Cobalt</v>
      </c>
      <c r="B48" s="7">
        <f t="shared" ref="B48:B59" si="32">$C$6</f>
        <v>100</v>
      </c>
      <c r="C48" s="44">
        <f t="shared" ref="C48:C59" si="33">5*(B48-$B$4)/($B$5-$B$4)</f>
        <v>0</v>
      </c>
      <c r="D48" s="35">
        <v>6</v>
      </c>
      <c r="E48" s="48">
        <v>4</v>
      </c>
      <c r="F48" s="37" t="s">
        <v>9</v>
      </c>
      <c r="G48" s="43">
        <f t="shared" ref="G48:G59" si="34">G35</f>
        <v>0</v>
      </c>
      <c r="H48" s="37" t="s">
        <v>8</v>
      </c>
      <c r="I48" s="49">
        <f t="shared" ref="I48:I59" si="35">I35</f>
        <v>0</v>
      </c>
      <c r="J48" s="44">
        <f t="shared" ref="J48:J59" si="36">E48+G48+I48</f>
        <v>4</v>
      </c>
      <c r="K48" s="44">
        <f>6-J48</f>
        <v>2</v>
      </c>
      <c r="L48" s="44">
        <v>0</v>
      </c>
      <c r="M48" s="18"/>
      <c r="N48" s="15">
        <f>C48+K48+L48</f>
        <v>2</v>
      </c>
      <c r="O48" s="15">
        <f>C48+K48+L48+1</f>
        <v>3</v>
      </c>
      <c r="P48" s="15">
        <f>C48+K48+L48+2</f>
        <v>4</v>
      </c>
    </row>
    <row r="49" spans="1:19">
      <c r="A49" s="17" t="str">
        <f t="shared" si="31"/>
        <v>Cobalt</v>
      </c>
      <c r="B49" s="7">
        <f t="shared" si="32"/>
        <v>100</v>
      </c>
      <c r="C49" s="44">
        <f t="shared" si="33"/>
        <v>0</v>
      </c>
      <c r="D49" s="35">
        <v>6</v>
      </c>
      <c r="E49" s="49">
        <f t="shared" ref="E49:E59" si="37">E48</f>
        <v>4</v>
      </c>
      <c r="F49" s="37" t="s">
        <v>9</v>
      </c>
      <c r="G49" s="43">
        <f t="shared" si="34"/>
        <v>0</v>
      </c>
      <c r="H49" s="37" t="s">
        <v>7</v>
      </c>
      <c r="I49" s="49">
        <f t="shared" si="35"/>
        <v>0</v>
      </c>
      <c r="J49" s="44">
        <f t="shared" si="36"/>
        <v>4</v>
      </c>
      <c r="K49" s="44">
        <f t="shared" ref="K49:K59" si="38">6-J49</f>
        <v>2</v>
      </c>
      <c r="L49" s="44">
        <v>0</v>
      </c>
      <c r="M49" s="18"/>
      <c r="N49" s="15">
        <f t="shared" ref="N49:N59" si="39">C49+K49+L49</f>
        <v>2</v>
      </c>
      <c r="O49" s="15">
        <f t="shared" ref="O49:O59" si="40">C49+K49+L49+1</f>
        <v>3</v>
      </c>
      <c r="P49" s="15">
        <f t="shared" ref="P49:P59" si="41">C49+K49+L49+2</f>
        <v>4</v>
      </c>
    </row>
    <row r="50" spans="1:19">
      <c r="A50" s="17" t="str">
        <f t="shared" si="31"/>
        <v>Cobalt</v>
      </c>
      <c r="B50" s="7">
        <f t="shared" si="32"/>
        <v>100</v>
      </c>
      <c r="C50" s="44">
        <f t="shared" si="33"/>
        <v>0</v>
      </c>
      <c r="D50" s="35">
        <v>6</v>
      </c>
      <c r="E50" s="49">
        <f t="shared" si="37"/>
        <v>4</v>
      </c>
      <c r="F50" s="37" t="s">
        <v>9</v>
      </c>
      <c r="G50" s="43">
        <f t="shared" si="34"/>
        <v>0</v>
      </c>
      <c r="H50" s="37" t="s">
        <v>6</v>
      </c>
      <c r="I50" s="49">
        <f t="shared" si="35"/>
        <v>0</v>
      </c>
      <c r="J50" s="44">
        <f t="shared" si="36"/>
        <v>4</v>
      </c>
      <c r="K50" s="44">
        <f t="shared" si="38"/>
        <v>2</v>
      </c>
      <c r="L50" s="44">
        <v>0</v>
      </c>
      <c r="M50" s="18"/>
      <c r="N50" s="15">
        <f t="shared" si="39"/>
        <v>2</v>
      </c>
      <c r="O50" s="15">
        <f t="shared" si="40"/>
        <v>3</v>
      </c>
      <c r="P50" s="15">
        <f t="shared" si="41"/>
        <v>4</v>
      </c>
    </row>
    <row r="51" spans="1:19">
      <c r="A51" s="17" t="str">
        <f t="shared" si="31"/>
        <v>Cobalt</v>
      </c>
      <c r="B51" s="7">
        <f t="shared" si="32"/>
        <v>100</v>
      </c>
      <c r="C51" s="44">
        <f t="shared" si="33"/>
        <v>0</v>
      </c>
      <c r="D51" s="35">
        <v>6</v>
      </c>
      <c r="E51" s="49">
        <f t="shared" si="37"/>
        <v>4</v>
      </c>
      <c r="F51" s="37" t="s">
        <v>10</v>
      </c>
      <c r="G51" s="43">
        <f t="shared" si="34"/>
        <v>0</v>
      </c>
      <c r="H51" s="37" t="s">
        <v>8</v>
      </c>
      <c r="I51" s="49">
        <f t="shared" si="35"/>
        <v>0</v>
      </c>
      <c r="J51" s="44">
        <f t="shared" si="36"/>
        <v>4</v>
      </c>
      <c r="K51" s="44">
        <f t="shared" si="38"/>
        <v>2</v>
      </c>
      <c r="L51" s="44">
        <v>0</v>
      </c>
      <c r="M51" s="18"/>
      <c r="N51" s="15">
        <f t="shared" si="39"/>
        <v>2</v>
      </c>
      <c r="O51" s="15">
        <f t="shared" si="40"/>
        <v>3</v>
      </c>
      <c r="P51" s="15">
        <f t="shared" si="41"/>
        <v>4</v>
      </c>
    </row>
    <row r="52" spans="1:19">
      <c r="A52" s="17" t="str">
        <f t="shared" si="31"/>
        <v>Cobalt</v>
      </c>
      <c r="B52" s="7">
        <f t="shared" si="32"/>
        <v>100</v>
      </c>
      <c r="C52" s="44">
        <f t="shared" si="33"/>
        <v>0</v>
      </c>
      <c r="D52" s="35">
        <v>6</v>
      </c>
      <c r="E52" s="49">
        <f t="shared" si="37"/>
        <v>4</v>
      </c>
      <c r="F52" s="37" t="s">
        <v>10</v>
      </c>
      <c r="G52" s="43">
        <f t="shared" si="34"/>
        <v>0</v>
      </c>
      <c r="H52" s="37" t="s">
        <v>7</v>
      </c>
      <c r="I52" s="49">
        <f t="shared" si="35"/>
        <v>0</v>
      </c>
      <c r="J52" s="44">
        <f t="shared" si="36"/>
        <v>4</v>
      </c>
      <c r="K52" s="44">
        <f t="shared" si="38"/>
        <v>2</v>
      </c>
      <c r="L52" s="44">
        <v>0</v>
      </c>
      <c r="M52" s="18"/>
      <c r="N52" s="15">
        <f t="shared" si="39"/>
        <v>2</v>
      </c>
      <c r="O52" s="15">
        <f t="shared" si="40"/>
        <v>3</v>
      </c>
      <c r="P52" s="15">
        <f t="shared" si="41"/>
        <v>4</v>
      </c>
    </row>
    <row r="53" spans="1:19">
      <c r="A53" s="17" t="str">
        <f t="shared" si="31"/>
        <v>Cobalt</v>
      </c>
      <c r="B53" s="7">
        <f t="shared" si="32"/>
        <v>100</v>
      </c>
      <c r="C53" s="44">
        <f t="shared" si="33"/>
        <v>0</v>
      </c>
      <c r="D53" s="35">
        <v>6</v>
      </c>
      <c r="E53" s="49">
        <f t="shared" si="37"/>
        <v>4</v>
      </c>
      <c r="F53" s="37" t="s">
        <v>10</v>
      </c>
      <c r="G53" s="43">
        <f t="shared" si="34"/>
        <v>0</v>
      </c>
      <c r="H53" s="37" t="s">
        <v>6</v>
      </c>
      <c r="I53" s="49">
        <f t="shared" si="35"/>
        <v>0</v>
      </c>
      <c r="J53" s="44">
        <f t="shared" si="36"/>
        <v>4</v>
      </c>
      <c r="K53" s="44">
        <f t="shared" si="38"/>
        <v>2</v>
      </c>
      <c r="L53" s="44">
        <v>0</v>
      </c>
      <c r="M53" s="18"/>
      <c r="N53" s="15">
        <f t="shared" si="39"/>
        <v>2</v>
      </c>
      <c r="O53" s="15">
        <f t="shared" si="40"/>
        <v>3</v>
      </c>
      <c r="P53" s="15">
        <f t="shared" si="41"/>
        <v>4</v>
      </c>
    </row>
    <row r="54" spans="1:19">
      <c r="A54" s="17" t="str">
        <f t="shared" si="31"/>
        <v>Cobalt</v>
      </c>
      <c r="B54" s="7">
        <f t="shared" si="32"/>
        <v>100</v>
      </c>
      <c r="C54" s="44">
        <f t="shared" si="33"/>
        <v>0</v>
      </c>
      <c r="D54" s="35">
        <v>6</v>
      </c>
      <c r="E54" s="49">
        <f t="shared" si="37"/>
        <v>4</v>
      </c>
      <c r="F54" s="37" t="s">
        <v>11</v>
      </c>
      <c r="G54" s="43">
        <f t="shared" si="34"/>
        <v>0</v>
      </c>
      <c r="H54" s="37" t="s">
        <v>8</v>
      </c>
      <c r="I54" s="49">
        <f t="shared" si="35"/>
        <v>0</v>
      </c>
      <c r="J54" s="44">
        <f t="shared" si="36"/>
        <v>4</v>
      </c>
      <c r="K54" s="44">
        <f t="shared" si="38"/>
        <v>2</v>
      </c>
      <c r="L54" s="44">
        <v>0</v>
      </c>
      <c r="M54" s="18"/>
      <c r="N54" s="15">
        <f t="shared" si="39"/>
        <v>2</v>
      </c>
      <c r="O54" s="15">
        <f t="shared" si="40"/>
        <v>3</v>
      </c>
      <c r="P54" s="15">
        <f t="shared" si="41"/>
        <v>4</v>
      </c>
    </row>
    <row r="55" spans="1:19">
      <c r="A55" s="17" t="str">
        <f t="shared" si="31"/>
        <v>Cobalt</v>
      </c>
      <c r="B55" s="7">
        <f t="shared" si="32"/>
        <v>100</v>
      </c>
      <c r="C55" s="44">
        <f t="shared" si="33"/>
        <v>0</v>
      </c>
      <c r="D55" s="35">
        <v>6</v>
      </c>
      <c r="E55" s="49">
        <f t="shared" si="37"/>
        <v>4</v>
      </c>
      <c r="F55" s="37" t="s">
        <v>11</v>
      </c>
      <c r="G55" s="43">
        <f t="shared" si="34"/>
        <v>0</v>
      </c>
      <c r="H55" s="37" t="s">
        <v>7</v>
      </c>
      <c r="I55" s="49">
        <f t="shared" si="35"/>
        <v>0</v>
      </c>
      <c r="J55" s="44">
        <f t="shared" si="36"/>
        <v>4</v>
      </c>
      <c r="K55" s="44">
        <f t="shared" si="38"/>
        <v>2</v>
      </c>
      <c r="L55" s="44">
        <v>0</v>
      </c>
      <c r="M55" s="18"/>
      <c r="N55" s="15">
        <f t="shared" si="39"/>
        <v>2</v>
      </c>
      <c r="O55" s="15">
        <f t="shared" si="40"/>
        <v>3</v>
      </c>
      <c r="P55" s="15">
        <f t="shared" si="41"/>
        <v>4</v>
      </c>
    </row>
    <row r="56" spans="1:19">
      <c r="A56" s="17" t="str">
        <f t="shared" si="31"/>
        <v>Cobalt</v>
      </c>
      <c r="B56" s="7">
        <f t="shared" si="32"/>
        <v>100</v>
      </c>
      <c r="C56" s="44">
        <f t="shared" si="33"/>
        <v>0</v>
      </c>
      <c r="D56" s="35">
        <v>6</v>
      </c>
      <c r="E56" s="49">
        <f t="shared" si="37"/>
        <v>4</v>
      </c>
      <c r="F56" s="37" t="s">
        <v>11</v>
      </c>
      <c r="G56" s="43">
        <f t="shared" si="34"/>
        <v>0</v>
      </c>
      <c r="H56" s="37" t="s">
        <v>6</v>
      </c>
      <c r="I56" s="49">
        <f t="shared" si="35"/>
        <v>0</v>
      </c>
      <c r="J56" s="44">
        <f t="shared" si="36"/>
        <v>4</v>
      </c>
      <c r="K56" s="44">
        <f t="shared" si="38"/>
        <v>2</v>
      </c>
      <c r="L56" s="44">
        <v>0</v>
      </c>
      <c r="M56" s="18"/>
      <c r="N56" s="15">
        <f t="shared" si="39"/>
        <v>2</v>
      </c>
      <c r="O56" s="15">
        <f t="shared" si="40"/>
        <v>3</v>
      </c>
      <c r="P56" s="15">
        <f t="shared" si="41"/>
        <v>4</v>
      </c>
    </row>
    <row r="57" spans="1:19">
      <c r="A57" s="17" t="str">
        <f t="shared" si="31"/>
        <v>Cobalt</v>
      </c>
      <c r="B57" s="7">
        <f t="shared" si="32"/>
        <v>100</v>
      </c>
      <c r="C57" s="44">
        <f t="shared" si="33"/>
        <v>0</v>
      </c>
      <c r="D57" s="35">
        <v>6</v>
      </c>
      <c r="E57" s="49">
        <f t="shared" si="37"/>
        <v>4</v>
      </c>
      <c r="F57" s="37" t="s">
        <v>12</v>
      </c>
      <c r="G57" s="43">
        <f t="shared" si="34"/>
        <v>1</v>
      </c>
      <c r="H57" s="37" t="s">
        <v>8</v>
      </c>
      <c r="I57" s="49">
        <f t="shared" si="35"/>
        <v>0</v>
      </c>
      <c r="J57" s="44">
        <f t="shared" si="36"/>
        <v>5</v>
      </c>
      <c r="K57" s="44">
        <f t="shared" si="38"/>
        <v>1</v>
      </c>
      <c r="L57" s="44">
        <v>0</v>
      </c>
      <c r="M57" s="18"/>
      <c r="N57" s="15">
        <f t="shared" si="39"/>
        <v>1</v>
      </c>
      <c r="O57" s="15">
        <f t="shared" si="40"/>
        <v>2</v>
      </c>
      <c r="P57" s="15">
        <f t="shared" si="41"/>
        <v>3</v>
      </c>
    </row>
    <row r="58" spans="1:19">
      <c r="A58" s="17" t="str">
        <f t="shared" si="31"/>
        <v>Cobalt</v>
      </c>
      <c r="B58" s="7">
        <f t="shared" si="32"/>
        <v>100</v>
      </c>
      <c r="C58" s="44">
        <f t="shared" si="33"/>
        <v>0</v>
      </c>
      <c r="D58" s="35">
        <v>6</v>
      </c>
      <c r="E58" s="49">
        <f t="shared" si="37"/>
        <v>4</v>
      </c>
      <c r="F58" s="37" t="s">
        <v>12</v>
      </c>
      <c r="G58" s="43">
        <f t="shared" si="34"/>
        <v>1</v>
      </c>
      <c r="H58" s="37" t="s">
        <v>7</v>
      </c>
      <c r="I58" s="49">
        <f t="shared" si="35"/>
        <v>0</v>
      </c>
      <c r="J58" s="44">
        <f t="shared" si="36"/>
        <v>5</v>
      </c>
      <c r="K58" s="44">
        <f t="shared" si="38"/>
        <v>1</v>
      </c>
      <c r="L58" s="44">
        <v>0</v>
      </c>
      <c r="M58" s="18"/>
      <c r="N58" s="15">
        <f t="shared" si="39"/>
        <v>1</v>
      </c>
      <c r="O58" s="15">
        <f t="shared" si="40"/>
        <v>2</v>
      </c>
      <c r="P58" s="15">
        <f t="shared" si="41"/>
        <v>3</v>
      </c>
    </row>
    <row r="59" spans="1:19" ht="10.5" thickBot="1">
      <c r="A59" s="17" t="str">
        <f t="shared" si="31"/>
        <v>Cobalt</v>
      </c>
      <c r="B59" s="7">
        <f t="shared" si="32"/>
        <v>100</v>
      </c>
      <c r="C59" s="44">
        <f t="shared" si="33"/>
        <v>0</v>
      </c>
      <c r="D59" s="35">
        <v>6</v>
      </c>
      <c r="E59" s="49">
        <f t="shared" si="37"/>
        <v>4</v>
      </c>
      <c r="F59" s="37" t="s">
        <v>12</v>
      </c>
      <c r="G59" s="43">
        <f t="shared" si="34"/>
        <v>1</v>
      </c>
      <c r="H59" s="37" t="s">
        <v>6</v>
      </c>
      <c r="I59" s="49">
        <f t="shared" si="35"/>
        <v>0</v>
      </c>
      <c r="J59" s="44">
        <f t="shared" si="36"/>
        <v>5</v>
      </c>
      <c r="K59" s="44">
        <f t="shared" si="38"/>
        <v>1</v>
      </c>
      <c r="L59" s="44">
        <v>0</v>
      </c>
      <c r="M59" s="18"/>
      <c r="N59" s="15">
        <f t="shared" si="39"/>
        <v>1</v>
      </c>
      <c r="O59" s="15">
        <f t="shared" si="40"/>
        <v>2</v>
      </c>
      <c r="P59" s="15">
        <f t="shared" si="41"/>
        <v>3</v>
      </c>
    </row>
    <row r="60" spans="1:19" ht="35.15" customHeight="1" thickTop="1">
      <c r="A60" s="28" t="s">
        <v>0</v>
      </c>
      <c r="B60" s="29" t="s">
        <v>21</v>
      </c>
      <c r="C60" s="42" t="s">
        <v>3</v>
      </c>
      <c r="D60" s="34" t="s">
        <v>1</v>
      </c>
      <c r="E60" s="47" t="s">
        <v>16</v>
      </c>
      <c r="F60" s="36" t="s">
        <v>4</v>
      </c>
      <c r="G60" s="42" t="s">
        <v>18</v>
      </c>
      <c r="H60" s="36" t="s">
        <v>5</v>
      </c>
      <c r="I60" s="47" t="s">
        <v>17</v>
      </c>
      <c r="J60" s="42" t="s">
        <v>24</v>
      </c>
      <c r="K60" s="42" t="s">
        <v>20</v>
      </c>
      <c r="L60" s="42" t="s">
        <v>41</v>
      </c>
      <c r="M60" s="30"/>
      <c r="N60" s="31" t="s">
        <v>13</v>
      </c>
      <c r="O60" s="31" t="s">
        <v>14</v>
      </c>
      <c r="P60" s="31" t="s">
        <v>15</v>
      </c>
      <c r="R60" s="1"/>
      <c r="S60" s="1"/>
    </row>
    <row r="61" spans="1:19" ht="10.5">
      <c r="A61" s="17" t="str">
        <f t="shared" ref="A61:A72" si="42">$B$3</f>
        <v>Cobalt</v>
      </c>
      <c r="B61" s="7">
        <f t="shared" ref="B61:B72" si="43">$C$6</f>
        <v>100</v>
      </c>
      <c r="C61" s="44">
        <f t="shared" ref="C61:C72" si="44">5*(B61-$B$4)/($B$5-$B$4)</f>
        <v>0</v>
      </c>
      <c r="D61" s="35">
        <v>6.5</v>
      </c>
      <c r="E61" s="48">
        <v>5</v>
      </c>
      <c r="F61" s="37" t="s">
        <v>9</v>
      </c>
      <c r="G61" s="43">
        <f t="shared" ref="G61:G72" si="45">G48</f>
        <v>0</v>
      </c>
      <c r="H61" s="37" t="s">
        <v>8</v>
      </c>
      <c r="I61" s="49">
        <f t="shared" ref="I61:I72" si="46">I48</f>
        <v>0</v>
      </c>
      <c r="J61" s="44">
        <f t="shared" ref="J61:J72" si="47">E61+G61+I61</f>
        <v>5</v>
      </c>
      <c r="K61" s="44">
        <f>6-J61</f>
        <v>1</v>
      </c>
      <c r="L61" s="44">
        <v>0</v>
      </c>
      <c r="M61" s="18"/>
      <c r="N61" s="15">
        <f>C61+K61+L61</f>
        <v>1</v>
      </c>
      <c r="O61" s="15">
        <f>C61+K61+L61+1</f>
        <v>2</v>
      </c>
      <c r="P61" s="15">
        <f>C61+K61+L61+2</f>
        <v>3</v>
      </c>
    </row>
    <row r="62" spans="1:19">
      <c r="A62" s="17" t="str">
        <f t="shared" si="42"/>
        <v>Cobalt</v>
      </c>
      <c r="B62" s="7">
        <f t="shared" si="43"/>
        <v>100</v>
      </c>
      <c r="C62" s="44">
        <f t="shared" si="44"/>
        <v>0</v>
      </c>
      <c r="D62" s="35">
        <v>6.5</v>
      </c>
      <c r="E62" s="49">
        <f t="shared" ref="E62:E72" si="48">E61</f>
        <v>5</v>
      </c>
      <c r="F62" s="37" t="s">
        <v>9</v>
      </c>
      <c r="G62" s="43">
        <f t="shared" si="45"/>
        <v>0</v>
      </c>
      <c r="H62" s="37" t="s">
        <v>7</v>
      </c>
      <c r="I62" s="49">
        <f t="shared" si="46"/>
        <v>0</v>
      </c>
      <c r="J62" s="44">
        <f t="shared" si="47"/>
        <v>5</v>
      </c>
      <c r="K62" s="44">
        <f t="shared" ref="K62:K72" si="49">6-J62</f>
        <v>1</v>
      </c>
      <c r="L62" s="44">
        <v>0</v>
      </c>
      <c r="M62" s="18"/>
      <c r="N62" s="15">
        <f t="shared" ref="N62:N72" si="50">C62+K62+L62</f>
        <v>1</v>
      </c>
      <c r="O62" s="15">
        <f t="shared" ref="O62:O72" si="51">C62+K62+L62+1</f>
        <v>2</v>
      </c>
      <c r="P62" s="15">
        <f t="shared" ref="P62:P72" si="52">C62+K62+L62+2</f>
        <v>3</v>
      </c>
    </row>
    <row r="63" spans="1:19">
      <c r="A63" s="17" t="str">
        <f t="shared" si="42"/>
        <v>Cobalt</v>
      </c>
      <c r="B63" s="7">
        <f t="shared" si="43"/>
        <v>100</v>
      </c>
      <c r="C63" s="44">
        <f t="shared" si="44"/>
        <v>0</v>
      </c>
      <c r="D63" s="35">
        <v>6.5</v>
      </c>
      <c r="E63" s="49">
        <f t="shared" si="48"/>
        <v>5</v>
      </c>
      <c r="F63" s="37" t="s">
        <v>9</v>
      </c>
      <c r="G63" s="43">
        <f t="shared" si="45"/>
        <v>0</v>
      </c>
      <c r="H63" s="37" t="s">
        <v>6</v>
      </c>
      <c r="I63" s="49">
        <f t="shared" si="46"/>
        <v>0</v>
      </c>
      <c r="J63" s="44">
        <f t="shared" si="47"/>
        <v>5</v>
      </c>
      <c r="K63" s="44">
        <f t="shared" si="49"/>
        <v>1</v>
      </c>
      <c r="L63" s="44">
        <v>0</v>
      </c>
      <c r="M63" s="18"/>
      <c r="N63" s="15">
        <f t="shared" si="50"/>
        <v>1</v>
      </c>
      <c r="O63" s="15">
        <f t="shared" si="51"/>
        <v>2</v>
      </c>
      <c r="P63" s="15">
        <f t="shared" si="52"/>
        <v>3</v>
      </c>
    </row>
    <row r="64" spans="1:19">
      <c r="A64" s="17" t="str">
        <f t="shared" si="42"/>
        <v>Cobalt</v>
      </c>
      <c r="B64" s="7">
        <f t="shared" si="43"/>
        <v>100</v>
      </c>
      <c r="C64" s="44">
        <f t="shared" si="44"/>
        <v>0</v>
      </c>
      <c r="D64" s="35">
        <v>6.5</v>
      </c>
      <c r="E64" s="49">
        <f t="shared" si="48"/>
        <v>5</v>
      </c>
      <c r="F64" s="37" t="s">
        <v>10</v>
      </c>
      <c r="G64" s="43">
        <f t="shared" si="45"/>
        <v>0</v>
      </c>
      <c r="H64" s="37" t="s">
        <v>8</v>
      </c>
      <c r="I64" s="49">
        <f t="shared" si="46"/>
        <v>0</v>
      </c>
      <c r="J64" s="44">
        <f t="shared" si="47"/>
        <v>5</v>
      </c>
      <c r="K64" s="44">
        <f t="shared" si="49"/>
        <v>1</v>
      </c>
      <c r="L64" s="44">
        <v>0</v>
      </c>
      <c r="M64" s="18"/>
      <c r="N64" s="15">
        <f t="shared" si="50"/>
        <v>1</v>
      </c>
      <c r="O64" s="15">
        <f t="shared" si="51"/>
        <v>2</v>
      </c>
      <c r="P64" s="15">
        <f t="shared" si="52"/>
        <v>3</v>
      </c>
    </row>
    <row r="65" spans="1:19">
      <c r="A65" s="17" t="str">
        <f t="shared" si="42"/>
        <v>Cobalt</v>
      </c>
      <c r="B65" s="7">
        <f t="shared" si="43"/>
        <v>100</v>
      </c>
      <c r="C65" s="44">
        <f t="shared" si="44"/>
        <v>0</v>
      </c>
      <c r="D65" s="35">
        <v>6.5</v>
      </c>
      <c r="E65" s="49">
        <f t="shared" si="48"/>
        <v>5</v>
      </c>
      <c r="F65" s="37" t="s">
        <v>10</v>
      </c>
      <c r="G65" s="43">
        <f t="shared" si="45"/>
        <v>0</v>
      </c>
      <c r="H65" s="37" t="s">
        <v>7</v>
      </c>
      <c r="I65" s="49">
        <f t="shared" si="46"/>
        <v>0</v>
      </c>
      <c r="J65" s="44">
        <f t="shared" si="47"/>
        <v>5</v>
      </c>
      <c r="K65" s="44">
        <f t="shared" si="49"/>
        <v>1</v>
      </c>
      <c r="L65" s="44">
        <v>0</v>
      </c>
      <c r="M65" s="18"/>
      <c r="N65" s="15">
        <f t="shared" si="50"/>
        <v>1</v>
      </c>
      <c r="O65" s="15">
        <f t="shared" si="51"/>
        <v>2</v>
      </c>
      <c r="P65" s="15">
        <f t="shared" si="52"/>
        <v>3</v>
      </c>
    </row>
    <row r="66" spans="1:19">
      <c r="A66" s="17" t="str">
        <f t="shared" si="42"/>
        <v>Cobalt</v>
      </c>
      <c r="B66" s="7">
        <f t="shared" si="43"/>
        <v>100</v>
      </c>
      <c r="C66" s="44">
        <f t="shared" si="44"/>
        <v>0</v>
      </c>
      <c r="D66" s="35">
        <v>6.5</v>
      </c>
      <c r="E66" s="49">
        <f t="shared" si="48"/>
        <v>5</v>
      </c>
      <c r="F66" s="37" t="s">
        <v>10</v>
      </c>
      <c r="G66" s="43">
        <f t="shared" si="45"/>
        <v>0</v>
      </c>
      <c r="H66" s="37" t="s">
        <v>6</v>
      </c>
      <c r="I66" s="49">
        <f t="shared" si="46"/>
        <v>0</v>
      </c>
      <c r="J66" s="44">
        <f t="shared" si="47"/>
        <v>5</v>
      </c>
      <c r="K66" s="44">
        <f t="shared" si="49"/>
        <v>1</v>
      </c>
      <c r="L66" s="44">
        <v>0</v>
      </c>
      <c r="M66" s="18"/>
      <c r="N66" s="15">
        <f t="shared" si="50"/>
        <v>1</v>
      </c>
      <c r="O66" s="15">
        <f t="shared" si="51"/>
        <v>2</v>
      </c>
      <c r="P66" s="15">
        <f t="shared" si="52"/>
        <v>3</v>
      </c>
    </row>
    <row r="67" spans="1:19">
      <c r="A67" s="17" t="str">
        <f t="shared" si="42"/>
        <v>Cobalt</v>
      </c>
      <c r="B67" s="7">
        <f t="shared" si="43"/>
        <v>100</v>
      </c>
      <c r="C67" s="44">
        <f t="shared" si="44"/>
        <v>0</v>
      </c>
      <c r="D67" s="35">
        <v>6.5</v>
      </c>
      <c r="E67" s="49">
        <f t="shared" si="48"/>
        <v>5</v>
      </c>
      <c r="F67" s="37" t="s">
        <v>11</v>
      </c>
      <c r="G67" s="43">
        <f t="shared" si="45"/>
        <v>0</v>
      </c>
      <c r="H67" s="37" t="s">
        <v>8</v>
      </c>
      <c r="I67" s="49">
        <f t="shared" si="46"/>
        <v>0</v>
      </c>
      <c r="J67" s="44">
        <f t="shared" si="47"/>
        <v>5</v>
      </c>
      <c r="K67" s="44">
        <f t="shared" si="49"/>
        <v>1</v>
      </c>
      <c r="L67" s="44">
        <v>0</v>
      </c>
      <c r="M67" s="18"/>
      <c r="N67" s="15">
        <f t="shared" si="50"/>
        <v>1</v>
      </c>
      <c r="O67" s="15">
        <f t="shared" si="51"/>
        <v>2</v>
      </c>
      <c r="P67" s="15">
        <f t="shared" si="52"/>
        <v>3</v>
      </c>
    </row>
    <row r="68" spans="1:19">
      <c r="A68" s="17" t="str">
        <f t="shared" si="42"/>
        <v>Cobalt</v>
      </c>
      <c r="B68" s="7">
        <f t="shared" si="43"/>
        <v>100</v>
      </c>
      <c r="C68" s="44">
        <f t="shared" si="44"/>
        <v>0</v>
      </c>
      <c r="D68" s="35">
        <v>6.5</v>
      </c>
      <c r="E68" s="49">
        <f t="shared" si="48"/>
        <v>5</v>
      </c>
      <c r="F68" s="37" t="s">
        <v>11</v>
      </c>
      <c r="G68" s="43">
        <f t="shared" si="45"/>
        <v>0</v>
      </c>
      <c r="H68" s="37" t="s">
        <v>7</v>
      </c>
      <c r="I68" s="49">
        <f t="shared" si="46"/>
        <v>0</v>
      </c>
      <c r="J68" s="44">
        <f t="shared" si="47"/>
        <v>5</v>
      </c>
      <c r="K68" s="44">
        <f t="shared" si="49"/>
        <v>1</v>
      </c>
      <c r="L68" s="44">
        <v>0</v>
      </c>
      <c r="M68" s="18"/>
      <c r="N68" s="15">
        <f t="shared" si="50"/>
        <v>1</v>
      </c>
      <c r="O68" s="15">
        <f t="shared" si="51"/>
        <v>2</v>
      </c>
      <c r="P68" s="15">
        <f t="shared" si="52"/>
        <v>3</v>
      </c>
    </row>
    <row r="69" spans="1:19">
      <c r="A69" s="17" t="str">
        <f t="shared" si="42"/>
        <v>Cobalt</v>
      </c>
      <c r="B69" s="7">
        <f t="shared" si="43"/>
        <v>100</v>
      </c>
      <c r="C69" s="44">
        <f t="shared" si="44"/>
        <v>0</v>
      </c>
      <c r="D69" s="35">
        <v>6.5</v>
      </c>
      <c r="E69" s="49">
        <f t="shared" si="48"/>
        <v>5</v>
      </c>
      <c r="F69" s="37" t="s">
        <v>11</v>
      </c>
      <c r="G69" s="43">
        <f t="shared" si="45"/>
        <v>0</v>
      </c>
      <c r="H69" s="37" t="s">
        <v>6</v>
      </c>
      <c r="I69" s="49">
        <f t="shared" si="46"/>
        <v>0</v>
      </c>
      <c r="J69" s="44">
        <f t="shared" si="47"/>
        <v>5</v>
      </c>
      <c r="K69" s="44">
        <f t="shared" si="49"/>
        <v>1</v>
      </c>
      <c r="L69" s="44">
        <v>0</v>
      </c>
      <c r="M69" s="18"/>
      <c r="N69" s="15">
        <f t="shared" si="50"/>
        <v>1</v>
      </c>
      <c r="O69" s="15">
        <f t="shared" si="51"/>
        <v>2</v>
      </c>
      <c r="P69" s="15">
        <f t="shared" si="52"/>
        <v>3</v>
      </c>
    </row>
    <row r="70" spans="1:19">
      <c r="A70" s="17" t="str">
        <f t="shared" si="42"/>
        <v>Cobalt</v>
      </c>
      <c r="B70" s="7">
        <f t="shared" si="43"/>
        <v>100</v>
      </c>
      <c r="C70" s="44">
        <f t="shared" si="44"/>
        <v>0</v>
      </c>
      <c r="D70" s="35">
        <v>6.5</v>
      </c>
      <c r="E70" s="49">
        <f t="shared" si="48"/>
        <v>5</v>
      </c>
      <c r="F70" s="37" t="s">
        <v>12</v>
      </c>
      <c r="G70" s="43">
        <f t="shared" si="45"/>
        <v>1</v>
      </c>
      <c r="H70" s="37" t="s">
        <v>8</v>
      </c>
      <c r="I70" s="49">
        <f t="shared" si="46"/>
        <v>0</v>
      </c>
      <c r="J70" s="44">
        <f t="shared" si="47"/>
        <v>6</v>
      </c>
      <c r="K70" s="44">
        <f t="shared" si="49"/>
        <v>0</v>
      </c>
      <c r="L70" s="44">
        <v>0</v>
      </c>
      <c r="M70" s="18"/>
      <c r="N70" s="15">
        <f t="shared" si="50"/>
        <v>0</v>
      </c>
      <c r="O70" s="15">
        <f t="shared" si="51"/>
        <v>1</v>
      </c>
      <c r="P70" s="15">
        <f t="shared" si="52"/>
        <v>2</v>
      </c>
    </row>
    <row r="71" spans="1:19">
      <c r="A71" s="17" t="str">
        <f t="shared" si="42"/>
        <v>Cobalt</v>
      </c>
      <c r="B71" s="7">
        <f t="shared" si="43"/>
        <v>100</v>
      </c>
      <c r="C71" s="44">
        <f t="shared" si="44"/>
        <v>0</v>
      </c>
      <c r="D71" s="35">
        <v>6.5</v>
      </c>
      <c r="E71" s="49">
        <f t="shared" si="48"/>
        <v>5</v>
      </c>
      <c r="F71" s="37" t="s">
        <v>12</v>
      </c>
      <c r="G71" s="43">
        <f t="shared" si="45"/>
        <v>1</v>
      </c>
      <c r="H71" s="37" t="s">
        <v>7</v>
      </c>
      <c r="I71" s="49">
        <f t="shared" si="46"/>
        <v>0</v>
      </c>
      <c r="J71" s="44">
        <f t="shared" si="47"/>
        <v>6</v>
      </c>
      <c r="K71" s="44">
        <f t="shared" si="49"/>
        <v>0</v>
      </c>
      <c r="L71" s="44">
        <v>0</v>
      </c>
      <c r="M71" s="18"/>
      <c r="N71" s="15">
        <f t="shared" si="50"/>
        <v>0</v>
      </c>
      <c r="O71" s="15">
        <f t="shared" si="51"/>
        <v>1</v>
      </c>
      <c r="P71" s="15">
        <f t="shared" si="52"/>
        <v>2</v>
      </c>
    </row>
    <row r="72" spans="1:19" ht="10.5" thickBot="1">
      <c r="A72" s="17" t="str">
        <f t="shared" si="42"/>
        <v>Cobalt</v>
      </c>
      <c r="B72" s="7">
        <f t="shared" si="43"/>
        <v>100</v>
      </c>
      <c r="C72" s="44">
        <f t="shared" si="44"/>
        <v>0</v>
      </c>
      <c r="D72" s="35">
        <v>6.5</v>
      </c>
      <c r="E72" s="49">
        <f t="shared" si="48"/>
        <v>5</v>
      </c>
      <c r="F72" s="37" t="s">
        <v>12</v>
      </c>
      <c r="G72" s="43">
        <f t="shared" si="45"/>
        <v>1</v>
      </c>
      <c r="H72" s="37" t="s">
        <v>6</v>
      </c>
      <c r="I72" s="49">
        <f t="shared" si="46"/>
        <v>0</v>
      </c>
      <c r="J72" s="44">
        <f t="shared" si="47"/>
        <v>6</v>
      </c>
      <c r="K72" s="44">
        <f t="shared" si="49"/>
        <v>0</v>
      </c>
      <c r="L72" s="44">
        <v>0</v>
      </c>
      <c r="M72" s="18"/>
      <c r="N72" s="15">
        <f t="shared" si="50"/>
        <v>0</v>
      </c>
      <c r="O72" s="15">
        <f t="shared" si="51"/>
        <v>1</v>
      </c>
      <c r="P72" s="15">
        <f t="shared" si="52"/>
        <v>2</v>
      </c>
    </row>
    <row r="73" spans="1:19" ht="35.15" customHeight="1" thickTop="1">
      <c r="A73" s="28" t="s">
        <v>0</v>
      </c>
      <c r="B73" s="29" t="s">
        <v>21</v>
      </c>
      <c r="C73" s="42" t="s">
        <v>3</v>
      </c>
      <c r="D73" s="34" t="s">
        <v>1</v>
      </c>
      <c r="E73" s="47" t="s">
        <v>16</v>
      </c>
      <c r="F73" s="36" t="s">
        <v>4</v>
      </c>
      <c r="G73" s="42" t="s">
        <v>18</v>
      </c>
      <c r="H73" s="36" t="s">
        <v>5</v>
      </c>
      <c r="I73" s="47" t="s">
        <v>17</v>
      </c>
      <c r="J73" s="42" t="s">
        <v>24</v>
      </c>
      <c r="K73" s="42" t="s">
        <v>20</v>
      </c>
      <c r="L73" s="42" t="s">
        <v>41</v>
      </c>
      <c r="M73" s="30"/>
      <c r="N73" s="31" t="s">
        <v>13</v>
      </c>
      <c r="O73" s="31" t="s">
        <v>14</v>
      </c>
      <c r="P73" s="31" t="s">
        <v>15</v>
      </c>
      <c r="R73" s="1"/>
      <c r="S73" s="1"/>
    </row>
    <row r="74" spans="1:19" ht="10.5">
      <c r="A74" s="17" t="str">
        <f t="shared" ref="A74:A85" si="53">$B$3</f>
        <v>Cobalt</v>
      </c>
      <c r="B74" s="7">
        <f t="shared" ref="B74:B85" si="54">$C$6</f>
        <v>100</v>
      </c>
      <c r="C74" s="44">
        <f t="shared" ref="C74:C85" si="55">5*(B74-$B$4)/($B$5-$B$4)</f>
        <v>0</v>
      </c>
      <c r="D74" s="35">
        <v>7</v>
      </c>
      <c r="E74" s="48">
        <v>5</v>
      </c>
      <c r="F74" s="37" t="s">
        <v>9</v>
      </c>
      <c r="G74" s="43">
        <f t="shared" ref="G74:G85" si="56">G61</f>
        <v>0</v>
      </c>
      <c r="H74" s="37" t="s">
        <v>8</v>
      </c>
      <c r="I74" s="49">
        <f t="shared" ref="I74:I85" si="57">I61</f>
        <v>0</v>
      </c>
      <c r="J74" s="44">
        <f t="shared" ref="J74:J85" si="58">E74+G74+I74</f>
        <v>5</v>
      </c>
      <c r="K74" s="44">
        <f>6-J74</f>
        <v>1</v>
      </c>
      <c r="L74" s="44">
        <v>0</v>
      </c>
      <c r="M74" s="18"/>
      <c r="N74" s="15">
        <f>C74+K74+L74</f>
        <v>1</v>
      </c>
      <c r="O74" s="15">
        <f>C74+K74+L74+1</f>
        <v>2</v>
      </c>
      <c r="P74" s="15">
        <f>C74+K74+L74+2</f>
        <v>3</v>
      </c>
    </row>
    <row r="75" spans="1:19">
      <c r="A75" s="17" t="str">
        <f t="shared" si="53"/>
        <v>Cobalt</v>
      </c>
      <c r="B75" s="7">
        <f t="shared" si="54"/>
        <v>100</v>
      </c>
      <c r="C75" s="44">
        <f t="shared" si="55"/>
        <v>0</v>
      </c>
      <c r="D75" s="35">
        <v>7</v>
      </c>
      <c r="E75" s="49">
        <f t="shared" ref="E75:E85" si="59">E74</f>
        <v>5</v>
      </c>
      <c r="F75" s="37" t="s">
        <v>9</v>
      </c>
      <c r="G75" s="43">
        <f t="shared" si="56"/>
        <v>0</v>
      </c>
      <c r="H75" s="37" t="s">
        <v>7</v>
      </c>
      <c r="I75" s="49">
        <f t="shared" si="57"/>
        <v>0</v>
      </c>
      <c r="J75" s="44">
        <f t="shared" si="58"/>
        <v>5</v>
      </c>
      <c r="K75" s="44">
        <f t="shared" ref="K75:K85" si="60">6-J75</f>
        <v>1</v>
      </c>
      <c r="L75" s="44">
        <v>0</v>
      </c>
      <c r="M75" s="18"/>
      <c r="N75" s="15">
        <f t="shared" ref="N75:N85" si="61">C75+K75+L75</f>
        <v>1</v>
      </c>
      <c r="O75" s="15">
        <f t="shared" ref="O75:O85" si="62">C75+K75+L75+1</f>
        <v>2</v>
      </c>
      <c r="P75" s="15">
        <f t="shared" ref="P75:P85" si="63">C75+K75+L75+2</f>
        <v>3</v>
      </c>
    </row>
    <row r="76" spans="1:19">
      <c r="A76" s="17" t="str">
        <f t="shared" si="53"/>
        <v>Cobalt</v>
      </c>
      <c r="B76" s="7">
        <f t="shared" si="54"/>
        <v>100</v>
      </c>
      <c r="C76" s="44">
        <f t="shared" si="55"/>
        <v>0</v>
      </c>
      <c r="D76" s="35">
        <v>7</v>
      </c>
      <c r="E76" s="49">
        <f t="shared" si="59"/>
        <v>5</v>
      </c>
      <c r="F76" s="37" t="s">
        <v>9</v>
      </c>
      <c r="G76" s="43">
        <f t="shared" si="56"/>
        <v>0</v>
      </c>
      <c r="H76" s="37" t="s">
        <v>6</v>
      </c>
      <c r="I76" s="49">
        <f t="shared" si="57"/>
        <v>0</v>
      </c>
      <c r="J76" s="44">
        <f t="shared" si="58"/>
        <v>5</v>
      </c>
      <c r="K76" s="44">
        <f t="shared" si="60"/>
        <v>1</v>
      </c>
      <c r="L76" s="44">
        <v>0</v>
      </c>
      <c r="M76" s="18"/>
      <c r="N76" s="15">
        <f t="shared" si="61"/>
        <v>1</v>
      </c>
      <c r="O76" s="15">
        <f t="shared" si="62"/>
        <v>2</v>
      </c>
      <c r="P76" s="15">
        <f t="shared" si="63"/>
        <v>3</v>
      </c>
    </row>
    <row r="77" spans="1:19">
      <c r="A77" s="17" t="str">
        <f t="shared" si="53"/>
        <v>Cobalt</v>
      </c>
      <c r="B77" s="7">
        <f t="shared" si="54"/>
        <v>100</v>
      </c>
      <c r="C77" s="44">
        <f t="shared" si="55"/>
        <v>0</v>
      </c>
      <c r="D77" s="35">
        <v>7</v>
      </c>
      <c r="E77" s="49">
        <f t="shared" si="59"/>
        <v>5</v>
      </c>
      <c r="F77" s="37" t="s">
        <v>10</v>
      </c>
      <c r="G77" s="43">
        <f t="shared" si="56"/>
        <v>0</v>
      </c>
      <c r="H77" s="37" t="s">
        <v>8</v>
      </c>
      <c r="I77" s="49">
        <f t="shared" si="57"/>
        <v>0</v>
      </c>
      <c r="J77" s="44">
        <f t="shared" si="58"/>
        <v>5</v>
      </c>
      <c r="K77" s="44">
        <f t="shared" si="60"/>
        <v>1</v>
      </c>
      <c r="L77" s="44">
        <v>0</v>
      </c>
      <c r="M77" s="18"/>
      <c r="N77" s="15">
        <f t="shared" si="61"/>
        <v>1</v>
      </c>
      <c r="O77" s="15">
        <f t="shared" si="62"/>
        <v>2</v>
      </c>
      <c r="P77" s="15">
        <f t="shared" si="63"/>
        <v>3</v>
      </c>
    </row>
    <row r="78" spans="1:19">
      <c r="A78" s="17" t="str">
        <f t="shared" si="53"/>
        <v>Cobalt</v>
      </c>
      <c r="B78" s="7">
        <f t="shared" si="54"/>
        <v>100</v>
      </c>
      <c r="C78" s="44">
        <f t="shared" si="55"/>
        <v>0</v>
      </c>
      <c r="D78" s="35">
        <v>7</v>
      </c>
      <c r="E78" s="49">
        <f t="shared" si="59"/>
        <v>5</v>
      </c>
      <c r="F78" s="37" t="s">
        <v>10</v>
      </c>
      <c r="G78" s="43">
        <f t="shared" si="56"/>
        <v>0</v>
      </c>
      <c r="H78" s="37" t="s">
        <v>7</v>
      </c>
      <c r="I78" s="49">
        <f t="shared" si="57"/>
        <v>0</v>
      </c>
      <c r="J78" s="44">
        <f t="shared" si="58"/>
        <v>5</v>
      </c>
      <c r="K78" s="44">
        <f t="shared" si="60"/>
        <v>1</v>
      </c>
      <c r="L78" s="44">
        <v>0</v>
      </c>
      <c r="M78" s="18"/>
      <c r="N78" s="15">
        <f t="shared" si="61"/>
        <v>1</v>
      </c>
      <c r="O78" s="15">
        <f t="shared" si="62"/>
        <v>2</v>
      </c>
      <c r="P78" s="15">
        <f t="shared" si="63"/>
        <v>3</v>
      </c>
    </row>
    <row r="79" spans="1:19">
      <c r="A79" s="17" t="str">
        <f t="shared" si="53"/>
        <v>Cobalt</v>
      </c>
      <c r="B79" s="7">
        <f t="shared" si="54"/>
        <v>100</v>
      </c>
      <c r="C79" s="44">
        <f t="shared" si="55"/>
        <v>0</v>
      </c>
      <c r="D79" s="35">
        <v>7</v>
      </c>
      <c r="E79" s="49">
        <f t="shared" si="59"/>
        <v>5</v>
      </c>
      <c r="F79" s="37" t="s">
        <v>10</v>
      </c>
      <c r="G79" s="43">
        <f t="shared" si="56"/>
        <v>0</v>
      </c>
      <c r="H79" s="37" t="s">
        <v>6</v>
      </c>
      <c r="I79" s="49">
        <f t="shared" si="57"/>
        <v>0</v>
      </c>
      <c r="J79" s="44">
        <f t="shared" si="58"/>
        <v>5</v>
      </c>
      <c r="K79" s="44">
        <f t="shared" si="60"/>
        <v>1</v>
      </c>
      <c r="L79" s="44">
        <v>0</v>
      </c>
      <c r="M79" s="18"/>
      <c r="N79" s="15">
        <f t="shared" si="61"/>
        <v>1</v>
      </c>
      <c r="O79" s="15">
        <f t="shared" si="62"/>
        <v>2</v>
      </c>
      <c r="P79" s="15">
        <f t="shared" si="63"/>
        <v>3</v>
      </c>
    </row>
    <row r="80" spans="1:19">
      <c r="A80" s="17" t="str">
        <f t="shared" si="53"/>
        <v>Cobalt</v>
      </c>
      <c r="B80" s="7">
        <f t="shared" si="54"/>
        <v>100</v>
      </c>
      <c r="C80" s="44">
        <f t="shared" si="55"/>
        <v>0</v>
      </c>
      <c r="D80" s="35">
        <v>7</v>
      </c>
      <c r="E80" s="49">
        <f t="shared" si="59"/>
        <v>5</v>
      </c>
      <c r="F80" s="37" t="s">
        <v>11</v>
      </c>
      <c r="G80" s="43">
        <f t="shared" si="56"/>
        <v>0</v>
      </c>
      <c r="H80" s="37" t="s">
        <v>8</v>
      </c>
      <c r="I80" s="49">
        <f t="shared" si="57"/>
        <v>0</v>
      </c>
      <c r="J80" s="44">
        <f t="shared" si="58"/>
        <v>5</v>
      </c>
      <c r="K80" s="44">
        <f t="shared" si="60"/>
        <v>1</v>
      </c>
      <c r="L80" s="44">
        <v>0</v>
      </c>
      <c r="M80" s="18"/>
      <c r="N80" s="15">
        <f t="shared" si="61"/>
        <v>1</v>
      </c>
      <c r="O80" s="15">
        <f t="shared" si="62"/>
        <v>2</v>
      </c>
      <c r="P80" s="15">
        <f t="shared" si="63"/>
        <v>3</v>
      </c>
    </row>
    <row r="81" spans="1:19">
      <c r="A81" s="17" t="str">
        <f t="shared" si="53"/>
        <v>Cobalt</v>
      </c>
      <c r="B81" s="7">
        <f t="shared" si="54"/>
        <v>100</v>
      </c>
      <c r="C81" s="44">
        <f t="shared" si="55"/>
        <v>0</v>
      </c>
      <c r="D81" s="35">
        <v>7</v>
      </c>
      <c r="E81" s="49">
        <f t="shared" si="59"/>
        <v>5</v>
      </c>
      <c r="F81" s="37" t="s">
        <v>11</v>
      </c>
      <c r="G81" s="43">
        <f t="shared" si="56"/>
        <v>0</v>
      </c>
      <c r="H81" s="37" t="s">
        <v>7</v>
      </c>
      <c r="I81" s="49">
        <f t="shared" si="57"/>
        <v>0</v>
      </c>
      <c r="J81" s="44">
        <f t="shared" si="58"/>
        <v>5</v>
      </c>
      <c r="K81" s="44">
        <f t="shared" si="60"/>
        <v>1</v>
      </c>
      <c r="L81" s="44">
        <v>0</v>
      </c>
      <c r="M81" s="18"/>
      <c r="N81" s="15">
        <f t="shared" si="61"/>
        <v>1</v>
      </c>
      <c r="O81" s="15">
        <f t="shared" si="62"/>
        <v>2</v>
      </c>
      <c r="P81" s="15">
        <f t="shared" si="63"/>
        <v>3</v>
      </c>
    </row>
    <row r="82" spans="1:19">
      <c r="A82" s="17" t="str">
        <f t="shared" si="53"/>
        <v>Cobalt</v>
      </c>
      <c r="B82" s="7">
        <f t="shared" si="54"/>
        <v>100</v>
      </c>
      <c r="C82" s="44">
        <f t="shared" si="55"/>
        <v>0</v>
      </c>
      <c r="D82" s="35">
        <v>7</v>
      </c>
      <c r="E82" s="49">
        <f t="shared" si="59"/>
        <v>5</v>
      </c>
      <c r="F82" s="37" t="s">
        <v>11</v>
      </c>
      <c r="G82" s="43">
        <f t="shared" si="56"/>
        <v>0</v>
      </c>
      <c r="H82" s="37" t="s">
        <v>6</v>
      </c>
      <c r="I82" s="49">
        <f t="shared" si="57"/>
        <v>0</v>
      </c>
      <c r="J82" s="44">
        <f t="shared" si="58"/>
        <v>5</v>
      </c>
      <c r="K82" s="44">
        <f t="shared" si="60"/>
        <v>1</v>
      </c>
      <c r="L82" s="44">
        <v>0</v>
      </c>
      <c r="M82" s="18"/>
      <c r="N82" s="15">
        <f t="shared" si="61"/>
        <v>1</v>
      </c>
      <c r="O82" s="15">
        <f t="shared" si="62"/>
        <v>2</v>
      </c>
      <c r="P82" s="15">
        <f t="shared" si="63"/>
        <v>3</v>
      </c>
    </row>
    <row r="83" spans="1:19">
      <c r="A83" s="17" t="str">
        <f t="shared" si="53"/>
        <v>Cobalt</v>
      </c>
      <c r="B83" s="7">
        <f t="shared" si="54"/>
        <v>100</v>
      </c>
      <c r="C83" s="44">
        <f t="shared" si="55"/>
        <v>0</v>
      </c>
      <c r="D83" s="35">
        <v>7</v>
      </c>
      <c r="E83" s="49">
        <f t="shared" si="59"/>
        <v>5</v>
      </c>
      <c r="F83" s="37" t="s">
        <v>12</v>
      </c>
      <c r="G83" s="43">
        <f t="shared" si="56"/>
        <v>1</v>
      </c>
      <c r="H83" s="37" t="s">
        <v>8</v>
      </c>
      <c r="I83" s="49">
        <f t="shared" si="57"/>
        <v>0</v>
      </c>
      <c r="J83" s="44">
        <f t="shared" si="58"/>
        <v>6</v>
      </c>
      <c r="K83" s="44">
        <f t="shared" si="60"/>
        <v>0</v>
      </c>
      <c r="L83" s="44">
        <v>0</v>
      </c>
      <c r="M83" s="18"/>
      <c r="N83" s="15">
        <f t="shared" si="61"/>
        <v>0</v>
      </c>
      <c r="O83" s="15">
        <f t="shared" si="62"/>
        <v>1</v>
      </c>
      <c r="P83" s="15">
        <f t="shared" si="63"/>
        <v>2</v>
      </c>
    </row>
    <row r="84" spans="1:19">
      <c r="A84" s="17" t="str">
        <f t="shared" si="53"/>
        <v>Cobalt</v>
      </c>
      <c r="B84" s="7">
        <f t="shared" si="54"/>
        <v>100</v>
      </c>
      <c r="C84" s="44">
        <f t="shared" si="55"/>
        <v>0</v>
      </c>
      <c r="D84" s="35">
        <v>7</v>
      </c>
      <c r="E84" s="49">
        <f t="shared" si="59"/>
        <v>5</v>
      </c>
      <c r="F84" s="37" t="s">
        <v>12</v>
      </c>
      <c r="G84" s="43">
        <f t="shared" si="56"/>
        <v>1</v>
      </c>
      <c r="H84" s="37" t="s">
        <v>7</v>
      </c>
      <c r="I84" s="49">
        <f t="shared" si="57"/>
        <v>0</v>
      </c>
      <c r="J84" s="44">
        <f t="shared" si="58"/>
        <v>6</v>
      </c>
      <c r="K84" s="44">
        <f t="shared" si="60"/>
        <v>0</v>
      </c>
      <c r="L84" s="44">
        <v>0</v>
      </c>
      <c r="M84" s="18"/>
      <c r="N84" s="15">
        <f t="shared" si="61"/>
        <v>0</v>
      </c>
      <c r="O84" s="15">
        <f t="shared" si="62"/>
        <v>1</v>
      </c>
      <c r="P84" s="15">
        <f t="shared" si="63"/>
        <v>2</v>
      </c>
    </row>
    <row r="85" spans="1:19" ht="10.5" thickBot="1">
      <c r="A85" s="17" t="str">
        <f t="shared" si="53"/>
        <v>Cobalt</v>
      </c>
      <c r="B85" s="7">
        <f t="shared" si="54"/>
        <v>100</v>
      </c>
      <c r="C85" s="44">
        <f t="shared" si="55"/>
        <v>0</v>
      </c>
      <c r="D85" s="35">
        <v>7</v>
      </c>
      <c r="E85" s="49">
        <f t="shared" si="59"/>
        <v>5</v>
      </c>
      <c r="F85" s="37" t="s">
        <v>12</v>
      </c>
      <c r="G85" s="43">
        <f t="shared" si="56"/>
        <v>1</v>
      </c>
      <c r="H85" s="37" t="s">
        <v>6</v>
      </c>
      <c r="I85" s="49">
        <f t="shared" si="57"/>
        <v>0</v>
      </c>
      <c r="J85" s="44">
        <f t="shared" si="58"/>
        <v>6</v>
      </c>
      <c r="K85" s="44">
        <f t="shared" si="60"/>
        <v>0</v>
      </c>
      <c r="L85" s="44">
        <v>0</v>
      </c>
      <c r="M85" s="18"/>
      <c r="N85" s="15">
        <f t="shared" si="61"/>
        <v>0</v>
      </c>
      <c r="O85" s="15">
        <f t="shared" si="62"/>
        <v>1</v>
      </c>
      <c r="P85" s="15">
        <f t="shared" si="63"/>
        <v>2</v>
      </c>
    </row>
    <row r="86" spans="1:19" ht="35.15" customHeight="1" thickTop="1">
      <c r="A86" s="28" t="s">
        <v>0</v>
      </c>
      <c r="B86" s="29" t="s">
        <v>21</v>
      </c>
      <c r="C86" s="42" t="s">
        <v>3</v>
      </c>
      <c r="D86" s="34" t="s">
        <v>1</v>
      </c>
      <c r="E86" s="47" t="s">
        <v>16</v>
      </c>
      <c r="F86" s="36" t="s">
        <v>4</v>
      </c>
      <c r="G86" s="42" t="s">
        <v>18</v>
      </c>
      <c r="H86" s="36" t="s">
        <v>5</v>
      </c>
      <c r="I86" s="47" t="s">
        <v>17</v>
      </c>
      <c r="J86" s="42" t="s">
        <v>24</v>
      </c>
      <c r="K86" s="42" t="s">
        <v>20</v>
      </c>
      <c r="L86" s="42" t="s">
        <v>41</v>
      </c>
      <c r="M86" s="30"/>
      <c r="N86" s="31" t="s">
        <v>13</v>
      </c>
      <c r="O86" s="31" t="s">
        <v>14</v>
      </c>
      <c r="P86" s="31" t="s">
        <v>15</v>
      </c>
      <c r="R86" s="1"/>
      <c r="S86" s="1"/>
    </row>
    <row r="87" spans="1:19" ht="10.5">
      <c r="A87" s="17" t="str">
        <f t="shared" ref="A87:A98" si="64">$B$3</f>
        <v>Cobalt</v>
      </c>
      <c r="B87" s="7">
        <f t="shared" ref="B87:B98" si="65">$C$6</f>
        <v>100</v>
      </c>
      <c r="C87" s="44">
        <f t="shared" ref="C87:C98" si="66">5*(B87-$B$4)/($B$5-$B$4)</f>
        <v>0</v>
      </c>
      <c r="D87" s="35">
        <v>7.5</v>
      </c>
      <c r="E87" s="48">
        <v>5</v>
      </c>
      <c r="F87" s="37" t="s">
        <v>9</v>
      </c>
      <c r="G87" s="43">
        <f t="shared" ref="G87:G98" si="67">G74</f>
        <v>0</v>
      </c>
      <c r="H87" s="37" t="s">
        <v>8</v>
      </c>
      <c r="I87" s="49">
        <f t="shared" ref="I87:I98" si="68">I74</f>
        <v>0</v>
      </c>
      <c r="J87" s="44">
        <f t="shared" ref="J87:J98" si="69">E87+G87+I87</f>
        <v>5</v>
      </c>
      <c r="K87" s="44">
        <f>6-J87</f>
        <v>1</v>
      </c>
      <c r="L87" s="44">
        <v>0</v>
      </c>
      <c r="M87" s="18"/>
      <c r="N87" s="15">
        <f>C87+K87+L87</f>
        <v>1</v>
      </c>
      <c r="O87" s="15">
        <f>C87+K87+L87+1</f>
        <v>2</v>
      </c>
      <c r="P87" s="15">
        <f>C87+K87+L87+2</f>
        <v>3</v>
      </c>
    </row>
    <row r="88" spans="1:19">
      <c r="A88" s="17" t="str">
        <f t="shared" si="64"/>
        <v>Cobalt</v>
      </c>
      <c r="B88" s="7">
        <f t="shared" si="65"/>
        <v>100</v>
      </c>
      <c r="C88" s="44">
        <f t="shared" si="66"/>
        <v>0</v>
      </c>
      <c r="D88" s="35">
        <v>7.5</v>
      </c>
      <c r="E88" s="49">
        <f t="shared" ref="E88:E98" si="70">E87</f>
        <v>5</v>
      </c>
      <c r="F88" s="37" t="s">
        <v>9</v>
      </c>
      <c r="G88" s="43">
        <f t="shared" si="67"/>
        <v>0</v>
      </c>
      <c r="H88" s="37" t="s">
        <v>7</v>
      </c>
      <c r="I88" s="49">
        <f t="shared" si="68"/>
        <v>0</v>
      </c>
      <c r="J88" s="44">
        <f t="shared" si="69"/>
        <v>5</v>
      </c>
      <c r="K88" s="44">
        <f t="shared" ref="K88:K98" si="71">6-J88</f>
        <v>1</v>
      </c>
      <c r="L88" s="44">
        <v>0</v>
      </c>
      <c r="M88" s="18"/>
      <c r="N88" s="15">
        <f t="shared" ref="N88:N98" si="72">C88+K88+L88</f>
        <v>1</v>
      </c>
      <c r="O88" s="15">
        <f t="shared" ref="O88:O98" si="73">C88+K88+L88+1</f>
        <v>2</v>
      </c>
      <c r="P88" s="15">
        <f t="shared" ref="P88:P98" si="74">C88+K88+L88+2</f>
        <v>3</v>
      </c>
    </row>
    <row r="89" spans="1:19">
      <c r="A89" s="17" t="str">
        <f t="shared" si="64"/>
        <v>Cobalt</v>
      </c>
      <c r="B89" s="7">
        <f t="shared" si="65"/>
        <v>100</v>
      </c>
      <c r="C89" s="44">
        <f t="shared" si="66"/>
        <v>0</v>
      </c>
      <c r="D89" s="35">
        <v>7.5</v>
      </c>
      <c r="E89" s="49">
        <f t="shared" si="70"/>
        <v>5</v>
      </c>
      <c r="F89" s="37" t="s">
        <v>9</v>
      </c>
      <c r="G89" s="43">
        <f t="shared" si="67"/>
        <v>0</v>
      </c>
      <c r="H89" s="37" t="s">
        <v>6</v>
      </c>
      <c r="I89" s="49">
        <f t="shared" si="68"/>
        <v>0</v>
      </c>
      <c r="J89" s="44">
        <f t="shared" si="69"/>
        <v>5</v>
      </c>
      <c r="K89" s="44">
        <f t="shared" si="71"/>
        <v>1</v>
      </c>
      <c r="L89" s="44">
        <v>0</v>
      </c>
      <c r="M89" s="18"/>
      <c r="N89" s="15">
        <f t="shared" si="72"/>
        <v>1</v>
      </c>
      <c r="O89" s="15">
        <f t="shared" si="73"/>
        <v>2</v>
      </c>
      <c r="P89" s="15">
        <f t="shared" si="74"/>
        <v>3</v>
      </c>
    </row>
    <row r="90" spans="1:19">
      <c r="A90" s="17" t="str">
        <f t="shared" si="64"/>
        <v>Cobalt</v>
      </c>
      <c r="B90" s="7">
        <f t="shared" si="65"/>
        <v>100</v>
      </c>
      <c r="C90" s="44">
        <f t="shared" si="66"/>
        <v>0</v>
      </c>
      <c r="D90" s="35">
        <v>7.5</v>
      </c>
      <c r="E90" s="49">
        <f t="shared" si="70"/>
        <v>5</v>
      </c>
      <c r="F90" s="37" t="s">
        <v>10</v>
      </c>
      <c r="G90" s="43">
        <f t="shared" si="67"/>
        <v>0</v>
      </c>
      <c r="H90" s="37" t="s">
        <v>8</v>
      </c>
      <c r="I90" s="49">
        <f t="shared" si="68"/>
        <v>0</v>
      </c>
      <c r="J90" s="44">
        <f t="shared" si="69"/>
        <v>5</v>
      </c>
      <c r="K90" s="44">
        <f t="shared" si="71"/>
        <v>1</v>
      </c>
      <c r="L90" s="44">
        <v>0</v>
      </c>
      <c r="M90" s="18"/>
      <c r="N90" s="15">
        <f t="shared" si="72"/>
        <v>1</v>
      </c>
      <c r="O90" s="15">
        <f t="shared" si="73"/>
        <v>2</v>
      </c>
      <c r="P90" s="15">
        <f t="shared" si="74"/>
        <v>3</v>
      </c>
    </row>
    <row r="91" spans="1:19">
      <c r="A91" s="17" t="str">
        <f t="shared" si="64"/>
        <v>Cobalt</v>
      </c>
      <c r="B91" s="7">
        <f t="shared" si="65"/>
        <v>100</v>
      </c>
      <c r="C91" s="44">
        <f t="shared" si="66"/>
        <v>0</v>
      </c>
      <c r="D91" s="35">
        <v>7.5</v>
      </c>
      <c r="E91" s="49">
        <f t="shared" si="70"/>
        <v>5</v>
      </c>
      <c r="F91" s="37" t="s">
        <v>10</v>
      </c>
      <c r="G91" s="43">
        <f t="shared" si="67"/>
        <v>0</v>
      </c>
      <c r="H91" s="37" t="s">
        <v>7</v>
      </c>
      <c r="I91" s="49">
        <f t="shared" si="68"/>
        <v>0</v>
      </c>
      <c r="J91" s="44">
        <f t="shared" si="69"/>
        <v>5</v>
      </c>
      <c r="K91" s="44">
        <f t="shared" si="71"/>
        <v>1</v>
      </c>
      <c r="L91" s="44">
        <v>0</v>
      </c>
      <c r="M91" s="18"/>
      <c r="N91" s="15">
        <f t="shared" si="72"/>
        <v>1</v>
      </c>
      <c r="O91" s="15">
        <f t="shared" si="73"/>
        <v>2</v>
      </c>
      <c r="P91" s="15">
        <f t="shared" si="74"/>
        <v>3</v>
      </c>
    </row>
    <row r="92" spans="1:19">
      <c r="A92" s="17" t="str">
        <f t="shared" si="64"/>
        <v>Cobalt</v>
      </c>
      <c r="B92" s="7">
        <f t="shared" si="65"/>
        <v>100</v>
      </c>
      <c r="C92" s="44">
        <f t="shared" si="66"/>
        <v>0</v>
      </c>
      <c r="D92" s="35">
        <v>7.5</v>
      </c>
      <c r="E92" s="49">
        <f t="shared" si="70"/>
        <v>5</v>
      </c>
      <c r="F92" s="37" t="s">
        <v>10</v>
      </c>
      <c r="G92" s="43">
        <f t="shared" si="67"/>
        <v>0</v>
      </c>
      <c r="H92" s="37" t="s">
        <v>6</v>
      </c>
      <c r="I92" s="49">
        <f t="shared" si="68"/>
        <v>0</v>
      </c>
      <c r="J92" s="44">
        <f t="shared" si="69"/>
        <v>5</v>
      </c>
      <c r="K92" s="44">
        <f t="shared" si="71"/>
        <v>1</v>
      </c>
      <c r="L92" s="44">
        <v>0</v>
      </c>
      <c r="M92" s="18"/>
      <c r="N92" s="15">
        <f t="shared" si="72"/>
        <v>1</v>
      </c>
      <c r="O92" s="15">
        <f t="shared" si="73"/>
        <v>2</v>
      </c>
      <c r="P92" s="15">
        <f t="shared" si="74"/>
        <v>3</v>
      </c>
    </row>
    <row r="93" spans="1:19">
      <c r="A93" s="17" t="str">
        <f t="shared" si="64"/>
        <v>Cobalt</v>
      </c>
      <c r="B93" s="7">
        <f t="shared" si="65"/>
        <v>100</v>
      </c>
      <c r="C93" s="44">
        <f t="shared" si="66"/>
        <v>0</v>
      </c>
      <c r="D93" s="35">
        <v>7.5</v>
      </c>
      <c r="E93" s="49">
        <f t="shared" si="70"/>
        <v>5</v>
      </c>
      <c r="F93" s="37" t="s">
        <v>11</v>
      </c>
      <c r="G93" s="43">
        <f t="shared" si="67"/>
        <v>0</v>
      </c>
      <c r="H93" s="37" t="s">
        <v>8</v>
      </c>
      <c r="I93" s="49">
        <f t="shared" si="68"/>
        <v>0</v>
      </c>
      <c r="J93" s="44">
        <f t="shared" si="69"/>
        <v>5</v>
      </c>
      <c r="K93" s="44">
        <f t="shared" si="71"/>
        <v>1</v>
      </c>
      <c r="L93" s="44">
        <v>0</v>
      </c>
      <c r="M93" s="18"/>
      <c r="N93" s="15">
        <f t="shared" si="72"/>
        <v>1</v>
      </c>
      <c r="O93" s="15">
        <f t="shared" si="73"/>
        <v>2</v>
      </c>
      <c r="P93" s="15">
        <f t="shared" si="74"/>
        <v>3</v>
      </c>
    </row>
    <row r="94" spans="1:19">
      <c r="A94" s="17" t="str">
        <f t="shared" si="64"/>
        <v>Cobalt</v>
      </c>
      <c r="B94" s="7">
        <f t="shared" si="65"/>
        <v>100</v>
      </c>
      <c r="C94" s="44">
        <f t="shared" si="66"/>
        <v>0</v>
      </c>
      <c r="D94" s="35">
        <v>7.5</v>
      </c>
      <c r="E94" s="49">
        <f t="shared" si="70"/>
        <v>5</v>
      </c>
      <c r="F94" s="37" t="s">
        <v>11</v>
      </c>
      <c r="G94" s="43">
        <f t="shared" si="67"/>
        <v>0</v>
      </c>
      <c r="H94" s="37" t="s">
        <v>7</v>
      </c>
      <c r="I94" s="49">
        <f t="shared" si="68"/>
        <v>0</v>
      </c>
      <c r="J94" s="44">
        <f t="shared" si="69"/>
        <v>5</v>
      </c>
      <c r="K94" s="44">
        <f t="shared" si="71"/>
        <v>1</v>
      </c>
      <c r="L94" s="44">
        <v>0</v>
      </c>
      <c r="M94" s="18"/>
      <c r="N94" s="15">
        <f t="shared" si="72"/>
        <v>1</v>
      </c>
      <c r="O94" s="15">
        <f t="shared" si="73"/>
        <v>2</v>
      </c>
      <c r="P94" s="15">
        <f t="shared" si="74"/>
        <v>3</v>
      </c>
    </row>
    <row r="95" spans="1:19">
      <c r="A95" s="17" t="str">
        <f t="shared" si="64"/>
        <v>Cobalt</v>
      </c>
      <c r="B95" s="7">
        <f t="shared" si="65"/>
        <v>100</v>
      </c>
      <c r="C95" s="44">
        <f t="shared" si="66"/>
        <v>0</v>
      </c>
      <c r="D95" s="35">
        <v>7.5</v>
      </c>
      <c r="E95" s="49">
        <f t="shared" si="70"/>
        <v>5</v>
      </c>
      <c r="F95" s="37" t="s">
        <v>11</v>
      </c>
      <c r="G95" s="43">
        <f t="shared" si="67"/>
        <v>0</v>
      </c>
      <c r="H95" s="37" t="s">
        <v>6</v>
      </c>
      <c r="I95" s="49">
        <f t="shared" si="68"/>
        <v>0</v>
      </c>
      <c r="J95" s="44">
        <f t="shared" si="69"/>
        <v>5</v>
      </c>
      <c r="K95" s="44">
        <f t="shared" si="71"/>
        <v>1</v>
      </c>
      <c r="L95" s="44">
        <v>0</v>
      </c>
      <c r="M95" s="18"/>
      <c r="N95" s="15">
        <f t="shared" si="72"/>
        <v>1</v>
      </c>
      <c r="O95" s="15">
        <f t="shared" si="73"/>
        <v>2</v>
      </c>
      <c r="P95" s="15">
        <f t="shared" si="74"/>
        <v>3</v>
      </c>
    </row>
    <row r="96" spans="1:19">
      <c r="A96" s="17" t="str">
        <f t="shared" si="64"/>
        <v>Cobalt</v>
      </c>
      <c r="B96" s="7">
        <f t="shared" si="65"/>
        <v>100</v>
      </c>
      <c r="C96" s="44">
        <f t="shared" si="66"/>
        <v>0</v>
      </c>
      <c r="D96" s="35">
        <v>7.5</v>
      </c>
      <c r="E96" s="49">
        <f t="shared" si="70"/>
        <v>5</v>
      </c>
      <c r="F96" s="37" t="s">
        <v>12</v>
      </c>
      <c r="G96" s="43">
        <f t="shared" si="67"/>
        <v>1</v>
      </c>
      <c r="H96" s="37" t="s">
        <v>8</v>
      </c>
      <c r="I96" s="49">
        <f t="shared" si="68"/>
        <v>0</v>
      </c>
      <c r="J96" s="44">
        <f t="shared" si="69"/>
        <v>6</v>
      </c>
      <c r="K96" s="44">
        <f t="shared" si="71"/>
        <v>0</v>
      </c>
      <c r="L96" s="44">
        <v>0</v>
      </c>
      <c r="M96" s="18"/>
      <c r="N96" s="15">
        <f t="shared" si="72"/>
        <v>0</v>
      </c>
      <c r="O96" s="15">
        <f t="shared" si="73"/>
        <v>1</v>
      </c>
      <c r="P96" s="15">
        <f t="shared" si="74"/>
        <v>2</v>
      </c>
    </row>
    <row r="97" spans="1:16">
      <c r="A97" s="17" t="str">
        <f t="shared" si="64"/>
        <v>Cobalt</v>
      </c>
      <c r="B97" s="7">
        <f t="shared" si="65"/>
        <v>100</v>
      </c>
      <c r="C97" s="44">
        <f t="shared" si="66"/>
        <v>0</v>
      </c>
      <c r="D97" s="35">
        <v>7.5</v>
      </c>
      <c r="E97" s="49">
        <f t="shared" si="70"/>
        <v>5</v>
      </c>
      <c r="F97" s="37" t="s">
        <v>12</v>
      </c>
      <c r="G97" s="43">
        <f t="shared" si="67"/>
        <v>1</v>
      </c>
      <c r="H97" s="37" t="s">
        <v>7</v>
      </c>
      <c r="I97" s="49">
        <f t="shared" si="68"/>
        <v>0</v>
      </c>
      <c r="J97" s="44">
        <f t="shared" si="69"/>
        <v>6</v>
      </c>
      <c r="K97" s="44">
        <f t="shared" si="71"/>
        <v>0</v>
      </c>
      <c r="L97" s="44">
        <v>0</v>
      </c>
      <c r="M97" s="18"/>
      <c r="N97" s="15">
        <f t="shared" si="72"/>
        <v>0</v>
      </c>
      <c r="O97" s="15">
        <f t="shared" si="73"/>
        <v>1</v>
      </c>
      <c r="P97" s="15">
        <f t="shared" si="74"/>
        <v>2</v>
      </c>
    </row>
    <row r="98" spans="1:16">
      <c r="A98" s="17" t="str">
        <f t="shared" si="64"/>
        <v>Cobalt</v>
      </c>
      <c r="B98" s="7">
        <f t="shared" si="65"/>
        <v>100</v>
      </c>
      <c r="C98" s="44">
        <f t="shared" si="66"/>
        <v>0</v>
      </c>
      <c r="D98" s="35">
        <v>7.5</v>
      </c>
      <c r="E98" s="49">
        <f t="shared" si="70"/>
        <v>5</v>
      </c>
      <c r="F98" s="37" t="s">
        <v>12</v>
      </c>
      <c r="G98" s="43">
        <f t="shared" si="67"/>
        <v>1</v>
      </c>
      <c r="H98" s="37" t="s">
        <v>6</v>
      </c>
      <c r="I98" s="49">
        <f t="shared" si="68"/>
        <v>0</v>
      </c>
      <c r="J98" s="44">
        <f t="shared" si="69"/>
        <v>6</v>
      </c>
      <c r="K98" s="44">
        <f t="shared" si="71"/>
        <v>0</v>
      </c>
      <c r="L98" s="44">
        <v>0</v>
      </c>
      <c r="M98" s="18"/>
      <c r="N98" s="15">
        <f t="shared" si="72"/>
        <v>0</v>
      </c>
      <c r="O98" s="15">
        <f t="shared" si="73"/>
        <v>1</v>
      </c>
      <c r="P98" s="15">
        <f t="shared" si="74"/>
        <v>2</v>
      </c>
    </row>
    <row r="99" spans="1:16" ht="10.5">
      <c r="A99" s="56" t="s">
        <v>42</v>
      </c>
    </row>
  </sheetData>
  <sheetProtection algorithmName="SHA-512" hashValue="/s5ubd56Iu6K7v2lsk5UnFNdPhFO8hQzqx+2K8pyO/YBQ3R5EZvGBWKKOJTRr0zpb2rhnTCMrTsYJPte/CSYQQ==" saltValue="nfAkLpDb9P2UZxRjkJJZpw==" spinCount="100000" sheet="1" objects="1" scenarios="1"/>
  <phoneticPr fontId="1" type="noConversion"/>
  <conditionalFormatting sqref="N9:P20 N22:P33 N35:P46 N48:P59 N61:P72 N74:P85 N87:P98">
    <cfRule type="cellIs" dxfId="17" priority="1" stopIfTrue="1" operator="greaterThanOrEqual">
      <formula>3</formula>
    </cfRule>
    <cfRule type="cellIs" dxfId="16" priority="2" stopIfTrue="1" operator="lessThan">
      <formula>3</formula>
    </cfRule>
  </conditionalFormatting>
  <dataValidations count="1">
    <dataValidation type="decimal" allowBlank="1" showInputMessage="1" showErrorMessage="1" error="Es können nur Werte zwischen Prüf- und Sanierungswert eingegeben werden." sqref="C6">
      <formula1>100</formula1>
      <formula2>400</formula2>
    </dataValidation>
  </dataValidations>
  <printOptions horizontalCentered="1" verticalCentered="1"/>
  <pageMargins left="0.78740157480314965" right="0.78740157480314965" top="0.19685039370078741" bottom="0.19685039370078741" header="0" footer="0.51181102362204722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indexed="52"/>
    <pageSetUpPr fitToPage="1"/>
  </sheetPr>
  <dimension ref="A1:AX99"/>
  <sheetViews>
    <sheetView workbookViewId="0">
      <pane xSplit="16" ySplit="8" topLeftCell="Q9" activePane="bottomRight" state="frozen"/>
      <selection pane="topRight" activeCell="P1" sqref="P1"/>
      <selection pane="bottomLeft" activeCell="A6" sqref="A6"/>
      <selection pane="bottomRight" activeCell="G5" sqref="G5"/>
    </sheetView>
  </sheetViews>
  <sheetFormatPr baseColWidth="10" defaultColWidth="11.453125" defaultRowHeight="10"/>
  <cols>
    <col min="1" max="1" width="18.1796875" style="1" customWidth="1"/>
    <col min="2" max="2" width="7.7265625" style="16" customWidth="1"/>
    <col min="3" max="3" width="7.453125" style="45" customWidth="1"/>
    <col min="4" max="4" width="5.7265625" style="2" customWidth="1"/>
    <col min="5" max="5" width="7.453125" style="45" customWidth="1"/>
    <col min="6" max="6" width="8.1796875" style="10" customWidth="1"/>
    <col min="7" max="7" width="8.54296875" style="45" customWidth="1"/>
    <col min="8" max="8" width="8.54296875" style="12" customWidth="1"/>
    <col min="9" max="9" width="8.453125" style="53" customWidth="1"/>
    <col min="10" max="10" width="8.81640625" style="53" customWidth="1"/>
    <col min="11" max="12" width="9.81640625" style="53" customWidth="1"/>
    <col min="13" max="13" width="2.7265625" style="1" customWidth="1"/>
    <col min="14" max="14" width="10.81640625" style="13" customWidth="1"/>
    <col min="15" max="15" width="10" style="13" customWidth="1"/>
    <col min="16" max="16" width="10" style="14" customWidth="1"/>
    <col min="17" max="17" width="3.54296875" style="11" customWidth="1"/>
    <col min="18" max="18" width="15.7265625" style="2" bestFit="1" customWidth="1"/>
    <col min="19" max="19" width="14" style="2" customWidth="1"/>
    <col min="20" max="16384" width="11.453125" style="1"/>
  </cols>
  <sheetData>
    <row r="1" spans="1:50" s="57" customFormat="1" ht="25">
      <c r="A1" s="62" t="s">
        <v>43</v>
      </c>
      <c r="B1" s="63"/>
      <c r="C1" s="64"/>
      <c r="D1" s="65"/>
      <c r="E1" s="64"/>
      <c r="F1" s="62"/>
      <c r="G1" s="64"/>
      <c r="H1" s="66"/>
      <c r="I1" s="67"/>
      <c r="J1" s="67"/>
      <c r="K1" s="67"/>
      <c r="L1" s="62"/>
      <c r="M1" s="68"/>
      <c r="N1" s="68"/>
      <c r="O1" s="69"/>
      <c r="P1" s="62"/>
      <c r="Q1" s="58"/>
      <c r="R1" s="59"/>
      <c r="S1" s="59"/>
      <c r="T1" s="60"/>
      <c r="V1" s="58"/>
      <c r="W1" s="59"/>
      <c r="X1" s="59"/>
      <c r="Y1" s="60"/>
      <c r="AA1" s="58"/>
      <c r="AB1" s="59"/>
      <c r="AC1" s="59"/>
      <c r="AD1" s="60"/>
      <c r="AF1" s="58"/>
      <c r="AG1" s="59"/>
      <c r="AH1" s="59"/>
      <c r="AI1" s="60"/>
      <c r="AK1" s="58"/>
      <c r="AL1" s="59"/>
      <c r="AM1" s="59"/>
      <c r="AN1" s="60"/>
      <c r="AP1" s="58"/>
      <c r="AQ1" s="59"/>
      <c r="AR1" s="59"/>
      <c r="AS1" s="60"/>
      <c r="AU1" s="58"/>
      <c r="AV1" s="59"/>
      <c r="AW1" s="59"/>
      <c r="AX1" s="60"/>
    </row>
    <row r="2" spans="1:50" s="61" customFormat="1" ht="20">
      <c r="A2" s="70" t="s">
        <v>44</v>
      </c>
      <c r="B2" s="71"/>
      <c r="C2" s="70"/>
      <c r="D2" s="72"/>
      <c r="E2" s="70"/>
      <c r="F2" s="70"/>
      <c r="G2" s="70"/>
      <c r="H2" s="70"/>
      <c r="I2" s="73"/>
      <c r="J2" s="73"/>
      <c r="K2" s="74"/>
      <c r="L2" s="75"/>
      <c r="M2" s="72"/>
      <c r="N2" s="72"/>
      <c r="O2" s="70"/>
      <c r="P2" s="70"/>
    </row>
    <row r="3" spans="1:50" ht="10.5">
      <c r="A3" s="8" t="s">
        <v>0</v>
      </c>
      <c r="B3" s="54" t="s">
        <v>28</v>
      </c>
      <c r="C3" s="40"/>
      <c r="D3" s="26"/>
      <c r="E3" s="40"/>
      <c r="F3" s="8"/>
      <c r="G3" s="26"/>
      <c r="H3" s="22"/>
      <c r="I3" s="51"/>
      <c r="J3" s="51"/>
      <c r="K3" s="51"/>
      <c r="L3" s="51"/>
      <c r="M3" s="8"/>
      <c r="N3" s="22"/>
      <c r="O3" s="21" t="s">
        <v>40</v>
      </c>
      <c r="P3" s="5"/>
      <c r="R3" s="9"/>
      <c r="S3" s="9"/>
    </row>
    <row r="4" spans="1:50" ht="10.5">
      <c r="A4" s="8" t="s">
        <v>22</v>
      </c>
      <c r="B4" s="33">
        <v>100</v>
      </c>
      <c r="C4" s="40"/>
      <c r="D4" s="26"/>
      <c r="E4" s="40"/>
      <c r="F4" s="8"/>
      <c r="G4" s="2"/>
      <c r="H4" s="22"/>
      <c r="I4" s="51"/>
      <c r="J4" s="51"/>
      <c r="K4" s="51"/>
      <c r="L4" s="51"/>
      <c r="M4" s="8"/>
      <c r="N4" s="22"/>
      <c r="O4" s="21" t="s">
        <v>38</v>
      </c>
      <c r="P4" s="4"/>
      <c r="R4" s="1"/>
    </row>
    <row r="5" spans="1:50" ht="10.5">
      <c r="A5" s="8" t="s">
        <v>23</v>
      </c>
      <c r="B5" s="33">
        <v>350</v>
      </c>
      <c r="C5" s="40"/>
      <c r="D5" s="26"/>
      <c r="E5" s="40"/>
      <c r="F5" s="8"/>
      <c r="G5" s="2"/>
      <c r="H5" s="22"/>
      <c r="I5" s="51"/>
      <c r="J5" s="51"/>
      <c r="K5" s="51"/>
      <c r="L5" s="51"/>
      <c r="M5" s="8"/>
      <c r="N5" s="27"/>
      <c r="O5" s="21" t="s">
        <v>39</v>
      </c>
      <c r="P5" s="3"/>
    </row>
    <row r="6" spans="1:50" ht="15.5">
      <c r="A6" s="38" t="s">
        <v>26</v>
      </c>
      <c r="B6" s="39"/>
      <c r="C6" s="55">
        <v>100</v>
      </c>
      <c r="D6" s="32"/>
      <c r="E6" s="46"/>
      <c r="F6" s="32"/>
      <c r="G6" s="46"/>
      <c r="H6" s="32"/>
      <c r="I6" s="46"/>
      <c r="J6" s="46"/>
      <c r="K6" s="46"/>
      <c r="L6" s="46"/>
      <c r="M6" s="8"/>
      <c r="N6" s="27"/>
      <c r="O6" s="21"/>
      <c r="P6" s="26"/>
    </row>
    <row r="7" spans="1:50" ht="20.25" customHeight="1" thickBot="1">
      <c r="A7" s="20"/>
      <c r="B7" s="25" t="s">
        <v>2</v>
      </c>
      <c r="C7" s="41"/>
      <c r="D7" s="23"/>
      <c r="E7" s="41"/>
      <c r="F7" s="20"/>
      <c r="G7" s="41"/>
      <c r="H7" s="19"/>
      <c r="I7" s="52"/>
      <c r="J7" s="51"/>
      <c r="K7" s="51"/>
      <c r="L7" s="51"/>
      <c r="M7" s="20"/>
      <c r="N7" s="24" t="s">
        <v>19</v>
      </c>
      <c r="O7" s="20"/>
      <c r="P7" s="20"/>
    </row>
    <row r="8" spans="1:50" ht="45" customHeight="1" thickTop="1">
      <c r="A8" s="28" t="s">
        <v>0</v>
      </c>
      <c r="B8" s="29" t="s">
        <v>21</v>
      </c>
      <c r="C8" s="42" t="s">
        <v>3</v>
      </c>
      <c r="D8" s="34" t="s">
        <v>1</v>
      </c>
      <c r="E8" s="47" t="s">
        <v>16</v>
      </c>
      <c r="F8" s="36" t="s">
        <v>4</v>
      </c>
      <c r="G8" s="42" t="s">
        <v>18</v>
      </c>
      <c r="H8" s="36" t="s">
        <v>5</v>
      </c>
      <c r="I8" s="47" t="s">
        <v>17</v>
      </c>
      <c r="J8" s="42" t="s">
        <v>24</v>
      </c>
      <c r="K8" s="42" t="s">
        <v>20</v>
      </c>
      <c r="L8" s="42" t="s">
        <v>41</v>
      </c>
      <c r="M8" s="30"/>
      <c r="N8" s="31" t="s">
        <v>13</v>
      </c>
      <c r="O8" s="31" t="s">
        <v>14</v>
      </c>
      <c r="P8" s="31" t="s">
        <v>15</v>
      </c>
      <c r="R8" s="1"/>
      <c r="S8" s="1"/>
    </row>
    <row r="9" spans="1:50" ht="10.5">
      <c r="A9" s="17" t="str">
        <f t="shared" ref="A9:A20" si="0">$B$3</f>
        <v>Chrom</v>
      </c>
      <c r="B9" s="7">
        <f t="shared" ref="B9:B20" si="1">$C$6</f>
        <v>100</v>
      </c>
      <c r="C9" s="43">
        <f t="shared" ref="C9:C20" si="2">5*(B9-$B$4)/($B$5-$B$4)</f>
        <v>0</v>
      </c>
      <c r="D9" s="35">
        <v>4.5</v>
      </c>
      <c r="E9" s="48">
        <v>4</v>
      </c>
      <c r="F9" s="37" t="s">
        <v>9</v>
      </c>
      <c r="G9" s="50">
        <v>0</v>
      </c>
      <c r="H9" s="37" t="s">
        <v>8</v>
      </c>
      <c r="I9" s="48">
        <v>0</v>
      </c>
      <c r="J9" s="44">
        <f t="shared" ref="J9:J20" si="3">E9+G9+I9</f>
        <v>4</v>
      </c>
      <c r="K9" s="44">
        <f>6-J9</f>
        <v>2</v>
      </c>
      <c r="L9" s="44">
        <v>0</v>
      </c>
      <c r="M9" s="18"/>
      <c r="N9" s="15">
        <f>C9+K9+L9</f>
        <v>2</v>
      </c>
      <c r="O9" s="15">
        <f>C9+K9+L9+1</f>
        <v>3</v>
      </c>
      <c r="P9" s="15">
        <f>C9+K9+L9+2</f>
        <v>4</v>
      </c>
      <c r="T9" s="2"/>
      <c r="U9" s="2"/>
      <c r="V9" s="2"/>
    </row>
    <row r="10" spans="1:50" ht="10.5">
      <c r="A10" s="17" t="str">
        <f t="shared" si="0"/>
        <v>Chrom</v>
      </c>
      <c r="B10" s="7">
        <f t="shared" si="1"/>
        <v>100</v>
      </c>
      <c r="C10" s="43">
        <f t="shared" si="2"/>
        <v>0</v>
      </c>
      <c r="D10" s="35">
        <v>4.5</v>
      </c>
      <c r="E10" s="49">
        <f t="shared" ref="E10:E20" si="4">E9</f>
        <v>4</v>
      </c>
      <c r="F10" s="37" t="s">
        <v>9</v>
      </c>
      <c r="G10" s="43">
        <f>G9</f>
        <v>0</v>
      </c>
      <c r="H10" s="37" t="s">
        <v>7</v>
      </c>
      <c r="I10" s="48">
        <v>1</v>
      </c>
      <c r="J10" s="44">
        <f t="shared" si="3"/>
        <v>5</v>
      </c>
      <c r="K10" s="44">
        <f t="shared" ref="K10:K18" si="5">6-J10</f>
        <v>1</v>
      </c>
      <c r="L10" s="44">
        <v>0</v>
      </c>
      <c r="M10" s="18"/>
      <c r="N10" s="15">
        <f t="shared" ref="N10:N20" si="6">C10+K10+L10</f>
        <v>1</v>
      </c>
      <c r="O10" s="15">
        <f t="shared" ref="O10:O20" si="7">C10+K10+L10+1</f>
        <v>2</v>
      </c>
      <c r="P10" s="15">
        <f t="shared" ref="P10:P20" si="8">C10+K10+L10+2</f>
        <v>3</v>
      </c>
    </row>
    <row r="11" spans="1:50" ht="10.5">
      <c r="A11" s="17" t="str">
        <f t="shared" si="0"/>
        <v>Chrom</v>
      </c>
      <c r="B11" s="7">
        <f t="shared" si="1"/>
        <v>100</v>
      </c>
      <c r="C11" s="43">
        <f t="shared" si="2"/>
        <v>0</v>
      </c>
      <c r="D11" s="35">
        <v>4.5</v>
      </c>
      <c r="E11" s="49">
        <f t="shared" si="4"/>
        <v>4</v>
      </c>
      <c r="F11" s="37" t="s">
        <v>9</v>
      </c>
      <c r="G11" s="43">
        <f>G9</f>
        <v>0</v>
      </c>
      <c r="H11" s="37" t="s">
        <v>6</v>
      </c>
      <c r="I11" s="48">
        <v>1</v>
      </c>
      <c r="J11" s="44">
        <f t="shared" si="3"/>
        <v>5</v>
      </c>
      <c r="K11" s="44">
        <f t="shared" si="5"/>
        <v>1</v>
      </c>
      <c r="L11" s="44">
        <v>0</v>
      </c>
      <c r="M11" s="18"/>
      <c r="N11" s="15">
        <f t="shared" si="6"/>
        <v>1</v>
      </c>
      <c r="O11" s="15">
        <f t="shared" si="7"/>
        <v>2</v>
      </c>
      <c r="P11" s="15">
        <f t="shared" si="8"/>
        <v>3</v>
      </c>
    </row>
    <row r="12" spans="1:50" ht="10.5">
      <c r="A12" s="17" t="str">
        <f t="shared" si="0"/>
        <v>Chrom</v>
      </c>
      <c r="B12" s="7">
        <f t="shared" si="1"/>
        <v>100</v>
      </c>
      <c r="C12" s="43">
        <f t="shared" si="2"/>
        <v>0</v>
      </c>
      <c r="D12" s="35">
        <v>4.5</v>
      </c>
      <c r="E12" s="49">
        <f t="shared" si="4"/>
        <v>4</v>
      </c>
      <c r="F12" s="37" t="s">
        <v>10</v>
      </c>
      <c r="G12" s="50">
        <v>1</v>
      </c>
      <c r="H12" s="37" t="s">
        <v>8</v>
      </c>
      <c r="I12" s="49">
        <f>$I$9</f>
        <v>0</v>
      </c>
      <c r="J12" s="44">
        <f t="shared" si="3"/>
        <v>5</v>
      </c>
      <c r="K12" s="44">
        <f t="shared" si="5"/>
        <v>1</v>
      </c>
      <c r="L12" s="44">
        <v>0</v>
      </c>
      <c r="M12" s="18"/>
      <c r="N12" s="15">
        <f t="shared" si="6"/>
        <v>1</v>
      </c>
      <c r="O12" s="15">
        <f t="shared" si="7"/>
        <v>2</v>
      </c>
      <c r="P12" s="15">
        <f t="shared" si="8"/>
        <v>3</v>
      </c>
      <c r="R12" s="1"/>
      <c r="S12" s="1"/>
    </row>
    <row r="13" spans="1:50">
      <c r="A13" s="17" t="str">
        <f t="shared" si="0"/>
        <v>Chrom</v>
      </c>
      <c r="B13" s="7">
        <f t="shared" si="1"/>
        <v>100</v>
      </c>
      <c r="C13" s="43">
        <f t="shared" si="2"/>
        <v>0</v>
      </c>
      <c r="D13" s="35">
        <v>4.5</v>
      </c>
      <c r="E13" s="49">
        <f t="shared" si="4"/>
        <v>4</v>
      </c>
      <c r="F13" s="37" t="s">
        <v>10</v>
      </c>
      <c r="G13" s="43">
        <f>G12</f>
        <v>1</v>
      </c>
      <c r="H13" s="37" t="s">
        <v>7</v>
      </c>
      <c r="I13" s="49">
        <f>$I$10</f>
        <v>1</v>
      </c>
      <c r="J13" s="44">
        <f t="shared" si="3"/>
        <v>6</v>
      </c>
      <c r="K13" s="44">
        <f t="shared" si="5"/>
        <v>0</v>
      </c>
      <c r="L13" s="44">
        <v>0</v>
      </c>
      <c r="M13" s="18"/>
      <c r="N13" s="15">
        <f t="shared" si="6"/>
        <v>0</v>
      </c>
      <c r="O13" s="15">
        <f t="shared" si="7"/>
        <v>1</v>
      </c>
      <c r="P13" s="15">
        <f t="shared" si="8"/>
        <v>2</v>
      </c>
      <c r="R13" s="1"/>
      <c r="S13" s="1"/>
    </row>
    <row r="14" spans="1:50">
      <c r="A14" s="17" t="str">
        <f t="shared" si="0"/>
        <v>Chrom</v>
      </c>
      <c r="B14" s="7">
        <f t="shared" si="1"/>
        <v>100</v>
      </c>
      <c r="C14" s="43">
        <f t="shared" si="2"/>
        <v>0</v>
      </c>
      <c r="D14" s="35">
        <v>4.5</v>
      </c>
      <c r="E14" s="49">
        <f t="shared" si="4"/>
        <v>4</v>
      </c>
      <c r="F14" s="37" t="s">
        <v>10</v>
      </c>
      <c r="G14" s="43">
        <f>G12</f>
        <v>1</v>
      </c>
      <c r="H14" s="37" t="s">
        <v>6</v>
      </c>
      <c r="I14" s="49">
        <f>$I$11</f>
        <v>1</v>
      </c>
      <c r="J14" s="44">
        <f t="shared" si="3"/>
        <v>6</v>
      </c>
      <c r="K14" s="44">
        <f t="shared" si="5"/>
        <v>0</v>
      </c>
      <c r="L14" s="44">
        <v>0</v>
      </c>
      <c r="M14" s="18"/>
      <c r="N14" s="15">
        <f t="shared" si="6"/>
        <v>0</v>
      </c>
      <c r="O14" s="15">
        <f t="shared" si="7"/>
        <v>1</v>
      </c>
      <c r="P14" s="15">
        <f t="shared" si="8"/>
        <v>2</v>
      </c>
      <c r="R14" s="1"/>
      <c r="S14" s="1"/>
    </row>
    <row r="15" spans="1:50" ht="10.5">
      <c r="A15" s="17" t="str">
        <f t="shared" si="0"/>
        <v>Chrom</v>
      </c>
      <c r="B15" s="7">
        <f t="shared" si="1"/>
        <v>100</v>
      </c>
      <c r="C15" s="43">
        <f t="shared" si="2"/>
        <v>0</v>
      </c>
      <c r="D15" s="35">
        <v>4.5</v>
      </c>
      <c r="E15" s="49">
        <f t="shared" si="4"/>
        <v>4</v>
      </c>
      <c r="F15" s="37" t="s">
        <v>11</v>
      </c>
      <c r="G15" s="50">
        <v>1</v>
      </c>
      <c r="H15" s="37" t="s">
        <v>8</v>
      </c>
      <c r="I15" s="49">
        <f>$I$9</f>
        <v>0</v>
      </c>
      <c r="J15" s="44">
        <f t="shared" si="3"/>
        <v>5</v>
      </c>
      <c r="K15" s="44">
        <f t="shared" si="5"/>
        <v>1</v>
      </c>
      <c r="L15" s="44">
        <v>0</v>
      </c>
      <c r="M15" s="18"/>
      <c r="N15" s="15">
        <f t="shared" si="6"/>
        <v>1</v>
      </c>
      <c r="O15" s="15">
        <f t="shared" si="7"/>
        <v>2</v>
      </c>
      <c r="P15" s="15">
        <f t="shared" si="8"/>
        <v>3</v>
      </c>
      <c r="R15" s="1"/>
      <c r="S15" s="1"/>
    </row>
    <row r="16" spans="1:50">
      <c r="A16" s="17" t="str">
        <f t="shared" si="0"/>
        <v>Chrom</v>
      </c>
      <c r="B16" s="7">
        <f t="shared" si="1"/>
        <v>100</v>
      </c>
      <c r="C16" s="43">
        <f t="shared" si="2"/>
        <v>0</v>
      </c>
      <c r="D16" s="35">
        <v>4.5</v>
      </c>
      <c r="E16" s="49">
        <f t="shared" si="4"/>
        <v>4</v>
      </c>
      <c r="F16" s="37" t="s">
        <v>11</v>
      </c>
      <c r="G16" s="43">
        <f>G15</f>
        <v>1</v>
      </c>
      <c r="H16" s="37" t="s">
        <v>7</v>
      </c>
      <c r="I16" s="49">
        <f>$I$10</f>
        <v>1</v>
      </c>
      <c r="J16" s="44">
        <f t="shared" si="3"/>
        <v>6</v>
      </c>
      <c r="K16" s="44">
        <f t="shared" si="5"/>
        <v>0</v>
      </c>
      <c r="L16" s="44">
        <v>0</v>
      </c>
      <c r="M16" s="18"/>
      <c r="N16" s="15">
        <f t="shared" si="6"/>
        <v>0</v>
      </c>
      <c r="O16" s="15">
        <f t="shared" si="7"/>
        <v>1</v>
      </c>
      <c r="P16" s="15">
        <f t="shared" si="8"/>
        <v>2</v>
      </c>
      <c r="R16" s="1"/>
      <c r="S16" s="1"/>
    </row>
    <row r="17" spans="1:19">
      <c r="A17" s="17" t="str">
        <f t="shared" si="0"/>
        <v>Chrom</v>
      </c>
      <c r="B17" s="7">
        <f t="shared" si="1"/>
        <v>100</v>
      </c>
      <c r="C17" s="43">
        <f t="shared" si="2"/>
        <v>0</v>
      </c>
      <c r="D17" s="35">
        <v>4.5</v>
      </c>
      <c r="E17" s="49">
        <f t="shared" si="4"/>
        <v>4</v>
      </c>
      <c r="F17" s="37" t="s">
        <v>11</v>
      </c>
      <c r="G17" s="43">
        <f>G15</f>
        <v>1</v>
      </c>
      <c r="H17" s="37" t="s">
        <v>6</v>
      </c>
      <c r="I17" s="49">
        <f>$I$11</f>
        <v>1</v>
      </c>
      <c r="J17" s="44">
        <f t="shared" si="3"/>
        <v>6</v>
      </c>
      <c r="K17" s="44">
        <f t="shared" si="5"/>
        <v>0</v>
      </c>
      <c r="L17" s="44">
        <v>0</v>
      </c>
      <c r="M17" s="18"/>
      <c r="N17" s="15">
        <f t="shared" si="6"/>
        <v>0</v>
      </c>
      <c r="O17" s="15">
        <f t="shared" si="7"/>
        <v>1</v>
      </c>
      <c r="P17" s="15">
        <f t="shared" si="8"/>
        <v>2</v>
      </c>
      <c r="R17" s="1"/>
      <c r="S17" s="1"/>
    </row>
    <row r="18" spans="1:19" ht="10.5">
      <c r="A18" s="17" t="str">
        <f t="shared" si="0"/>
        <v>Chrom</v>
      </c>
      <c r="B18" s="7">
        <f t="shared" si="1"/>
        <v>100</v>
      </c>
      <c r="C18" s="43">
        <f t="shared" si="2"/>
        <v>0</v>
      </c>
      <c r="D18" s="35">
        <v>4.5</v>
      </c>
      <c r="E18" s="49">
        <f t="shared" si="4"/>
        <v>4</v>
      </c>
      <c r="F18" s="37" t="s">
        <v>12</v>
      </c>
      <c r="G18" s="50">
        <v>2</v>
      </c>
      <c r="H18" s="37" t="s">
        <v>8</v>
      </c>
      <c r="I18" s="49">
        <f>$I$9</f>
        <v>0</v>
      </c>
      <c r="J18" s="44">
        <f t="shared" si="3"/>
        <v>6</v>
      </c>
      <c r="K18" s="44">
        <f t="shared" si="5"/>
        <v>0</v>
      </c>
      <c r="L18" s="44">
        <v>0</v>
      </c>
      <c r="M18" s="18"/>
      <c r="N18" s="15">
        <f t="shared" si="6"/>
        <v>0</v>
      </c>
      <c r="O18" s="15">
        <f t="shared" si="7"/>
        <v>1</v>
      </c>
      <c r="P18" s="15">
        <f t="shared" si="8"/>
        <v>2</v>
      </c>
      <c r="R18" s="1"/>
      <c r="S18" s="1"/>
    </row>
    <row r="19" spans="1:19">
      <c r="A19" s="17" t="str">
        <f t="shared" si="0"/>
        <v>Chrom</v>
      </c>
      <c r="B19" s="7">
        <f t="shared" si="1"/>
        <v>100</v>
      </c>
      <c r="C19" s="43">
        <f t="shared" si="2"/>
        <v>0</v>
      </c>
      <c r="D19" s="35">
        <v>4.5</v>
      </c>
      <c r="E19" s="49">
        <f t="shared" si="4"/>
        <v>4</v>
      </c>
      <c r="F19" s="37" t="s">
        <v>12</v>
      </c>
      <c r="G19" s="43">
        <f>G18</f>
        <v>2</v>
      </c>
      <c r="H19" s="37" t="s">
        <v>7</v>
      </c>
      <c r="I19" s="49">
        <f>$I$10</f>
        <v>1</v>
      </c>
      <c r="J19" s="44">
        <f t="shared" si="3"/>
        <v>7</v>
      </c>
      <c r="K19" s="44">
        <v>0</v>
      </c>
      <c r="L19" s="44">
        <v>0</v>
      </c>
      <c r="M19" s="18"/>
      <c r="N19" s="15">
        <f t="shared" si="6"/>
        <v>0</v>
      </c>
      <c r="O19" s="15">
        <f t="shared" si="7"/>
        <v>1</v>
      </c>
      <c r="P19" s="15">
        <f t="shared" si="8"/>
        <v>2</v>
      </c>
      <c r="R19" s="1"/>
      <c r="S19" s="1"/>
    </row>
    <row r="20" spans="1:19" ht="10.5" thickBot="1">
      <c r="A20" s="17" t="str">
        <f t="shared" si="0"/>
        <v>Chrom</v>
      </c>
      <c r="B20" s="7">
        <f t="shared" si="1"/>
        <v>100</v>
      </c>
      <c r="C20" s="43">
        <f t="shared" si="2"/>
        <v>0</v>
      </c>
      <c r="D20" s="35">
        <v>4.5</v>
      </c>
      <c r="E20" s="49">
        <f t="shared" si="4"/>
        <v>4</v>
      </c>
      <c r="F20" s="37" t="s">
        <v>12</v>
      </c>
      <c r="G20" s="43">
        <f>G18</f>
        <v>2</v>
      </c>
      <c r="H20" s="37" t="s">
        <v>6</v>
      </c>
      <c r="I20" s="49">
        <f>$I$11</f>
        <v>1</v>
      </c>
      <c r="J20" s="44">
        <f t="shared" si="3"/>
        <v>7</v>
      </c>
      <c r="K20" s="44">
        <v>0</v>
      </c>
      <c r="L20" s="44">
        <v>0</v>
      </c>
      <c r="M20" s="18"/>
      <c r="N20" s="15">
        <f t="shared" si="6"/>
        <v>0</v>
      </c>
      <c r="O20" s="15">
        <f t="shared" si="7"/>
        <v>1</v>
      </c>
      <c r="P20" s="15">
        <f t="shared" si="8"/>
        <v>2</v>
      </c>
      <c r="R20" s="1"/>
      <c r="S20" s="1"/>
    </row>
    <row r="21" spans="1:19" ht="35.15" customHeight="1" thickTop="1">
      <c r="A21" s="28" t="s">
        <v>0</v>
      </c>
      <c r="B21" s="29" t="s">
        <v>21</v>
      </c>
      <c r="C21" s="42" t="s">
        <v>3</v>
      </c>
      <c r="D21" s="34" t="s">
        <v>1</v>
      </c>
      <c r="E21" s="47" t="s">
        <v>16</v>
      </c>
      <c r="F21" s="36" t="s">
        <v>4</v>
      </c>
      <c r="G21" s="42" t="s">
        <v>18</v>
      </c>
      <c r="H21" s="36" t="s">
        <v>5</v>
      </c>
      <c r="I21" s="47" t="s">
        <v>17</v>
      </c>
      <c r="J21" s="42" t="s">
        <v>24</v>
      </c>
      <c r="K21" s="42" t="s">
        <v>20</v>
      </c>
      <c r="L21" s="42" t="s">
        <v>41</v>
      </c>
      <c r="M21" s="30"/>
      <c r="N21" s="31" t="s">
        <v>13</v>
      </c>
      <c r="O21" s="31" t="s">
        <v>14</v>
      </c>
      <c r="P21" s="31" t="s">
        <v>15</v>
      </c>
      <c r="R21" s="1"/>
      <c r="S21" s="1"/>
    </row>
    <row r="22" spans="1:19" ht="10.5">
      <c r="A22" s="17" t="str">
        <f t="shared" ref="A22:A33" si="9">$B$3</f>
        <v>Chrom</v>
      </c>
      <c r="B22" s="7">
        <f t="shared" ref="B22:B33" si="10">$C$6</f>
        <v>100</v>
      </c>
      <c r="C22" s="44">
        <f t="shared" ref="C22:C33" si="11">5*(B22-$B$4)/($B$5-$B$4)</f>
        <v>0</v>
      </c>
      <c r="D22" s="35">
        <v>5</v>
      </c>
      <c r="E22" s="48">
        <v>4</v>
      </c>
      <c r="F22" s="37" t="s">
        <v>9</v>
      </c>
      <c r="G22" s="43">
        <f t="shared" ref="G22:G33" si="12">G9</f>
        <v>0</v>
      </c>
      <c r="H22" s="37" t="s">
        <v>8</v>
      </c>
      <c r="I22" s="49">
        <f t="shared" ref="I22:I33" si="13">I9</f>
        <v>0</v>
      </c>
      <c r="J22" s="44">
        <f t="shared" ref="J22:J33" si="14">E22+G22+I22</f>
        <v>4</v>
      </c>
      <c r="K22" s="44">
        <f>6-J22</f>
        <v>2</v>
      </c>
      <c r="L22" s="44">
        <v>0</v>
      </c>
      <c r="M22" s="18"/>
      <c r="N22" s="15">
        <f>C22+K22+L22</f>
        <v>2</v>
      </c>
      <c r="O22" s="15">
        <f>C22+K22+L22+1</f>
        <v>3</v>
      </c>
      <c r="P22" s="15">
        <f>C22+K22+L22+2</f>
        <v>4</v>
      </c>
      <c r="R22" s="1"/>
      <c r="S22" s="1"/>
    </row>
    <row r="23" spans="1:19">
      <c r="A23" s="17" t="str">
        <f t="shared" si="9"/>
        <v>Chrom</v>
      </c>
      <c r="B23" s="7">
        <f t="shared" si="10"/>
        <v>100</v>
      </c>
      <c r="C23" s="44">
        <f t="shared" si="11"/>
        <v>0</v>
      </c>
      <c r="D23" s="35">
        <v>5</v>
      </c>
      <c r="E23" s="49">
        <f t="shared" ref="E23:E33" si="15">E22</f>
        <v>4</v>
      </c>
      <c r="F23" s="37" t="s">
        <v>9</v>
      </c>
      <c r="G23" s="43">
        <f t="shared" si="12"/>
        <v>0</v>
      </c>
      <c r="H23" s="37" t="s">
        <v>7</v>
      </c>
      <c r="I23" s="49">
        <f t="shared" si="13"/>
        <v>1</v>
      </c>
      <c r="J23" s="44">
        <f t="shared" si="14"/>
        <v>5</v>
      </c>
      <c r="K23" s="44">
        <f t="shared" ref="K23:K31" si="16">6-J23</f>
        <v>1</v>
      </c>
      <c r="L23" s="44">
        <v>0</v>
      </c>
      <c r="M23" s="18"/>
      <c r="N23" s="15">
        <f t="shared" ref="N23:N33" si="17">C23+K23+L23</f>
        <v>1</v>
      </c>
      <c r="O23" s="15">
        <f t="shared" ref="O23:O33" si="18">C23+K23+L23+1</f>
        <v>2</v>
      </c>
      <c r="P23" s="15">
        <f t="shared" ref="P23:P33" si="19">C23+K23+L23+2</f>
        <v>3</v>
      </c>
      <c r="R23" s="1"/>
      <c r="S23" s="1"/>
    </row>
    <row r="24" spans="1:19">
      <c r="A24" s="17" t="str">
        <f t="shared" si="9"/>
        <v>Chrom</v>
      </c>
      <c r="B24" s="7">
        <f t="shared" si="10"/>
        <v>100</v>
      </c>
      <c r="C24" s="44">
        <f t="shared" si="11"/>
        <v>0</v>
      </c>
      <c r="D24" s="35">
        <v>5</v>
      </c>
      <c r="E24" s="49">
        <f t="shared" si="15"/>
        <v>4</v>
      </c>
      <c r="F24" s="37" t="s">
        <v>9</v>
      </c>
      <c r="G24" s="43">
        <f t="shared" si="12"/>
        <v>0</v>
      </c>
      <c r="H24" s="37" t="s">
        <v>6</v>
      </c>
      <c r="I24" s="49">
        <f t="shared" si="13"/>
        <v>1</v>
      </c>
      <c r="J24" s="44">
        <f t="shared" si="14"/>
        <v>5</v>
      </c>
      <c r="K24" s="44">
        <f t="shared" si="16"/>
        <v>1</v>
      </c>
      <c r="L24" s="44">
        <v>0</v>
      </c>
      <c r="M24" s="18"/>
      <c r="N24" s="15">
        <f t="shared" si="17"/>
        <v>1</v>
      </c>
      <c r="O24" s="15">
        <f t="shared" si="18"/>
        <v>2</v>
      </c>
      <c r="P24" s="15">
        <f t="shared" si="19"/>
        <v>3</v>
      </c>
      <c r="R24" s="1"/>
      <c r="S24" s="1"/>
    </row>
    <row r="25" spans="1:19">
      <c r="A25" s="17" t="str">
        <f t="shared" si="9"/>
        <v>Chrom</v>
      </c>
      <c r="B25" s="7">
        <f t="shared" si="10"/>
        <v>100</v>
      </c>
      <c r="C25" s="44">
        <f t="shared" si="11"/>
        <v>0</v>
      </c>
      <c r="D25" s="35">
        <v>5</v>
      </c>
      <c r="E25" s="49">
        <f t="shared" si="15"/>
        <v>4</v>
      </c>
      <c r="F25" s="37" t="s">
        <v>10</v>
      </c>
      <c r="G25" s="43">
        <f t="shared" si="12"/>
        <v>1</v>
      </c>
      <c r="H25" s="37" t="s">
        <v>8</v>
      </c>
      <c r="I25" s="49">
        <f t="shared" si="13"/>
        <v>0</v>
      </c>
      <c r="J25" s="44">
        <f t="shared" si="14"/>
        <v>5</v>
      </c>
      <c r="K25" s="44">
        <f t="shared" si="16"/>
        <v>1</v>
      </c>
      <c r="L25" s="44">
        <v>0</v>
      </c>
      <c r="M25" s="18"/>
      <c r="N25" s="15">
        <f t="shared" si="17"/>
        <v>1</v>
      </c>
      <c r="O25" s="15">
        <f t="shared" si="18"/>
        <v>2</v>
      </c>
      <c r="P25" s="15">
        <f t="shared" si="19"/>
        <v>3</v>
      </c>
      <c r="R25" s="9"/>
      <c r="S25" s="9"/>
    </row>
    <row r="26" spans="1:19">
      <c r="A26" s="17" t="str">
        <f t="shared" si="9"/>
        <v>Chrom</v>
      </c>
      <c r="B26" s="7">
        <f t="shared" si="10"/>
        <v>100</v>
      </c>
      <c r="C26" s="44">
        <f t="shared" si="11"/>
        <v>0</v>
      </c>
      <c r="D26" s="35">
        <v>5</v>
      </c>
      <c r="E26" s="49">
        <f t="shared" si="15"/>
        <v>4</v>
      </c>
      <c r="F26" s="37" t="s">
        <v>10</v>
      </c>
      <c r="G26" s="43">
        <f t="shared" si="12"/>
        <v>1</v>
      </c>
      <c r="H26" s="37" t="s">
        <v>7</v>
      </c>
      <c r="I26" s="49">
        <f t="shared" si="13"/>
        <v>1</v>
      </c>
      <c r="J26" s="44">
        <f t="shared" si="14"/>
        <v>6</v>
      </c>
      <c r="K26" s="44">
        <f t="shared" si="16"/>
        <v>0</v>
      </c>
      <c r="L26" s="44">
        <v>0</v>
      </c>
      <c r="M26" s="18"/>
      <c r="N26" s="15">
        <f t="shared" si="17"/>
        <v>0</v>
      </c>
      <c r="O26" s="15">
        <f t="shared" si="18"/>
        <v>1</v>
      </c>
      <c r="P26" s="15">
        <f t="shared" si="19"/>
        <v>2</v>
      </c>
      <c r="R26" s="9"/>
      <c r="S26" s="9"/>
    </row>
    <row r="27" spans="1:19">
      <c r="A27" s="17" t="str">
        <f t="shared" si="9"/>
        <v>Chrom</v>
      </c>
      <c r="B27" s="7">
        <f t="shared" si="10"/>
        <v>100</v>
      </c>
      <c r="C27" s="44">
        <f t="shared" si="11"/>
        <v>0</v>
      </c>
      <c r="D27" s="35">
        <v>5</v>
      </c>
      <c r="E27" s="49">
        <f t="shared" si="15"/>
        <v>4</v>
      </c>
      <c r="F27" s="37" t="s">
        <v>10</v>
      </c>
      <c r="G27" s="43">
        <f t="shared" si="12"/>
        <v>1</v>
      </c>
      <c r="H27" s="37" t="s">
        <v>6</v>
      </c>
      <c r="I27" s="49">
        <f t="shared" si="13"/>
        <v>1</v>
      </c>
      <c r="J27" s="44">
        <f t="shared" si="14"/>
        <v>6</v>
      </c>
      <c r="K27" s="44">
        <f t="shared" si="16"/>
        <v>0</v>
      </c>
      <c r="L27" s="44">
        <v>0</v>
      </c>
      <c r="M27" s="18"/>
      <c r="N27" s="15">
        <f t="shared" si="17"/>
        <v>0</v>
      </c>
      <c r="O27" s="15">
        <f t="shared" si="18"/>
        <v>1</v>
      </c>
      <c r="P27" s="15">
        <f t="shared" si="19"/>
        <v>2</v>
      </c>
      <c r="R27" s="9"/>
      <c r="S27" s="9"/>
    </row>
    <row r="28" spans="1:19">
      <c r="A28" s="17" t="str">
        <f t="shared" si="9"/>
        <v>Chrom</v>
      </c>
      <c r="B28" s="7">
        <f t="shared" si="10"/>
        <v>100</v>
      </c>
      <c r="C28" s="44">
        <f t="shared" si="11"/>
        <v>0</v>
      </c>
      <c r="D28" s="35">
        <v>5</v>
      </c>
      <c r="E28" s="49">
        <f t="shared" si="15"/>
        <v>4</v>
      </c>
      <c r="F28" s="37" t="s">
        <v>11</v>
      </c>
      <c r="G28" s="43">
        <f t="shared" si="12"/>
        <v>1</v>
      </c>
      <c r="H28" s="37" t="s">
        <v>8</v>
      </c>
      <c r="I28" s="49">
        <f t="shared" si="13"/>
        <v>0</v>
      </c>
      <c r="J28" s="44">
        <f t="shared" si="14"/>
        <v>5</v>
      </c>
      <c r="K28" s="44">
        <f t="shared" si="16"/>
        <v>1</v>
      </c>
      <c r="L28" s="44">
        <v>0</v>
      </c>
      <c r="M28" s="18"/>
      <c r="N28" s="15">
        <f t="shared" si="17"/>
        <v>1</v>
      </c>
      <c r="O28" s="15">
        <f t="shared" si="18"/>
        <v>2</v>
      </c>
      <c r="P28" s="15">
        <f t="shared" si="19"/>
        <v>3</v>
      </c>
      <c r="R28" s="9"/>
      <c r="S28" s="9"/>
    </row>
    <row r="29" spans="1:19">
      <c r="A29" s="17" t="str">
        <f t="shared" si="9"/>
        <v>Chrom</v>
      </c>
      <c r="B29" s="7">
        <f t="shared" si="10"/>
        <v>100</v>
      </c>
      <c r="C29" s="44">
        <f t="shared" si="11"/>
        <v>0</v>
      </c>
      <c r="D29" s="35">
        <v>5</v>
      </c>
      <c r="E29" s="49">
        <f t="shared" si="15"/>
        <v>4</v>
      </c>
      <c r="F29" s="37" t="s">
        <v>11</v>
      </c>
      <c r="G29" s="43">
        <f t="shared" si="12"/>
        <v>1</v>
      </c>
      <c r="H29" s="37" t="s">
        <v>7</v>
      </c>
      <c r="I29" s="49">
        <f t="shared" si="13"/>
        <v>1</v>
      </c>
      <c r="J29" s="44">
        <f t="shared" si="14"/>
        <v>6</v>
      </c>
      <c r="K29" s="44">
        <f t="shared" si="16"/>
        <v>0</v>
      </c>
      <c r="L29" s="44">
        <v>0</v>
      </c>
      <c r="M29" s="18"/>
      <c r="N29" s="15">
        <f t="shared" si="17"/>
        <v>0</v>
      </c>
      <c r="O29" s="15">
        <f t="shared" si="18"/>
        <v>1</v>
      </c>
      <c r="P29" s="15">
        <f t="shared" si="19"/>
        <v>2</v>
      </c>
      <c r="R29" s="9"/>
      <c r="S29" s="9"/>
    </row>
    <row r="30" spans="1:19">
      <c r="A30" s="17" t="str">
        <f t="shared" si="9"/>
        <v>Chrom</v>
      </c>
      <c r="B30" s="7">
        <f t="shared" si="10"/>
        <v>100</v>
      </c>
      <c r="C30" s="44">
        <f t="shared" si="11"/>
        <v>0</v>
      </c>
      <c r="D30" s="35">
        <v>5</v>
      </c>
      <c r="E30" s="49">
        <f t="shared" si="15"/>
        <v>4</v>
      </c>
      <c r="F30" s="37" t="s">
        <v>11</v>
      </c>
      <c r="G30" s="43">
        <f t="shared" si="12"/>
        <v>1</v>
      </c>
      <c r="H30" s="37" t="s">
        <v>6</v>
      </c>
      <c r="I30" s="49">
        <f t="shared" si="13"/>
        <v>1</v>
      </c>
      <c r="J30" s="44">
        <f t="shared" si="14"/>
        <v>6</v>
      </c>
      <c r="K30" s="44">
        <f t="shared" si="16"/>
        <v>0</v>
      </c>
      <c r="L30" s="44">
        <v>0</v>
      </c>
      <c r="M30" s="18"/>
      <c r="N30" s="15">
        <f t="shared" si="17"/>
        <v>0</v>
      </c>
      <c r="O30" s="15">
        <f t="shared" si="18"/>
        <v>1</v>
      </c>
      <c r="P30" s="15">
        <f t="shared" si="19"/>
        <v>2</v>
      </c>
      <c r="R30" s="9"/>
      <c r="S30" s="9"/>
    </row>
    <row r="31" spans="1:19">
      <c r="A31" s="17" t="str">
        <f t="shared" si="9"/>
        <v>Chrom</v>
      </c>
      <c r="B31" s="7">
        <f t="shared" si="10"/>
        <v>100</v>
      </c>
      <c r="C31" s="44">
        <f t="shared" si="11"/>
        <v>0</v>
      </c>
      <c r="D31" s="35">
        <v>5</v>
      </c>
      <c r="E31" s="49">
        <f t="shared" si="15"/>
        <v>4</v>
      </c>
      <c r="F31" s="37" t="s">
        <v>12</v>
      </c>
      <c r="G31" s="43">
        <f t="shared" si="12"/>
        <v>2</v>
      </c>
      <c r="H31" s="37" t="s">
        <v>8</v>
      </c>
      <c r="I31" s="49">
        <f t="shared" si="13"/>
        <v>0</v>
      </c>
      <c r="J31" s="44">
        <f t="shared" si="14"/>
        <v>6</v>
      </c>
      <c r="K31" s="44">
        <f t="shared" si="16"/>
        <v>0</v>
      </c>
      <c r="L31" s="44">
        <v>0</v>
      </c>
      <c r="M31" s="18"/>
      <c r="N31" s="15">
        <f t="shared" si="17"/>
        <v>0</v>
      </c>
      <c r="O31" s="15">
        <f t="shared" si="18"/>
        <v>1</v>
      </c>
      <c r="P31" s="15">
        <f t="shared" si="19"/>
        <v>2</v>
      </c>
      <c r="R31" s="9"/>
      <c r="S31" s="9"/>
    </row>
    <row r="32" spans="1:19">
      <c r="A32" s="17" t="str">
        <f t="shared" si="9"/>
        <v>Chrom</v>
      </c>
      <c r="B32" s="7">
        <f t="shared" si="10"/>
        <v>100</v>
      </c>
      <c r="C32" s="44">
        <f t="shared" si="11"/>
        <v>0</v>
      </c>
      <c r="D32" s="35">
        <v>5</v>
      </c>
      <c r="E32" s="49">
        <f t="shared" si="15"/>
        <v>4</v>
      </c>
      <c r="F32" s="37" t="s">
        <v>12</v>
      </c>
      <c r="G32" s="43">
        <f t="shared" si="12"/>
        <v>2</v>
      </c>
      <c r="H32" s="37" t="s">
        <v>7</v>
      </c>
      <c r="I32" s="49">
        <f t="shared" si="13"/>
        <v>1</v>
      </c>
      <c r="J32" s="44">
        <f t="shared" si="14"/>
        <v>7</v>
      </c>
      <c r="K32" s="44">
        <v>0</v>
      </c>
      <c r="L32" s="44">
        <v>0</v>
      </c>
      <c r="M32" s="18"/>
      <c r="N32" s="15">
        <f t="shared" si="17"/>
        <v>0</v>
      </c>
      <c r="O32" s="15">
        <f t="shared" si="18"/>
        <v>1</v>
      </c>
      <c r="P32" s="15">
        <f t="shared" si="19"/>
        <v>2</v>
      </c>
      <c r="R32" s="9"/>
      <c r="S32" s="9"/>
    </row>
    <row r="33" spans="1:19" ht="10.5" thickBot="1">
      <c r="A33" s="17" t="str">
        <f t="shared" si="9"/>
        <v>Chrom</v>
      </c>
      <c r="B33" s="7">
        <f t="shared" si="10"/>
        <v>100</v>
      </c>
      <c r="C33" s="44">
        <f t="shared" si="11"/>
        <v>0</v>
      </c>
      <c r="D33" s="35">
        <v>5</v>
      </c>
      <c r="E33" s="49">
        <f t="shared" si="15"/>
        <v>4</v>
      </c>
      <c r="F33" s="37" t="s">
        <v>12</v>
      </c>
      <c r="G33" s="43">
        <f t="shared" si="12"/>
        <v>2</v>
      </c>
      <c r="H33" s="37" t="s">
        <v>6</v>
      </c>
      <c r="I33" s="49">
        <f t="shared" si="13"/>
        <v>1</v>
      </c>
      <c r="J33" s="44">
        <f t="shared" si="14"/>
        <v>7</v>
      </c>
      <c r="K33" s="44">
        <v>0</v>
      </c>
      <c r="L33" s="44">
        <v>0</v>
      </c>
      <c r="M33" s="18"/>
      <c r="N33" s="15">
        <f t="shared" si="17"/>
        <v>0</v>
      </c>
      <c r="O33" s="15">
        <f t="shared" si="18"/>
        <v>1</v>
      </c>
      <c r="P33" s="15">
        <f t="shared" si="19"/>
        <v>2</v>
      </c>
      <c r="R33" s="9"/>
      <c r="S33" s="9"/>
    </row>
    <row r="34" spans="1:19" ht="35.15" customHeight="1" thickTop="1">
      <c r="A34" s="28" t="s">
        <v>0</v>
      </c>
      <c r="B34" s="29" t="s">
        <v>21</v>
      </c>
      <c r="C34" s="42" t="s">
        <v>3</v>
      </c>
      <c r="D34" s="34" t="s">
        <v>1</v>
      </c>
      <c r="E34" s="47" t="s">
        <v>16</v>
      </c>
      <c r="F34" s="36" t="s">
        <v>4</v>
      </c>
      <c r="G34" s="42" t="s">
        <v>18</v>
      </c>
      <c r="H34" s="36" t="s">
        <v>5</v>
      </c>
      <c r="I34" s="47" t="s">
        <v>17</v>
      </c>
      <c r="J34" s="42" t="s">
        <v>24</v>
      </c>
      <c r="K34" s="42" t="s">
        <v>20</v>
      </c>
      <c r="L34" s="42" t="s">
        <v>41</v>
      </c>
      <c r="M34" s="30"/>
      <c r="N34" s="31" t="s">
        <v>13</v>
      </c>
      <c r="O34" s="31" t="s">
        <v>14</v>
      </c>
      <c r="P34" s="31" t="s">
        <v>15</v>
      </c>
      <c r="R34" s="1"/>
      <c r="S34" s="1"/>
    </row>
    <row r="35" spans="1:19" ht="10.5">
      <c r="A35" s="17" t="str">
        <f t="shared" ref="A35:A46" si="20">$B$3</f>
        <v>Chrom</v>
      </c>
      <c r="B35" s="7">
        <f t="shared" ref="B35:B46" si="21">$C$6</f>
        <v>100</v>
      </c>
      <c r="C35" s="44">
        <f t="shared" ref="C35:C46" si="22">5*(B35-$B$4)/($B$5-$B$4)</f>
        <v>0</v>
      </c>
      <c r="D35" s="35">
        <v>5.5</v>
      </c>
      <c r="E35" s="48">
        <v>5</v>
      </c>
      <c r="F35" s="37" t="s">
        <v>9</v>
      </c>
      <c r="G35" s="43">
        <f t="shared" ref="G35:G46" si="23">G22</f>
        <v>0</v>
      </c>
      <c r="H35" s="37" t="s">
        <v>8</v>
      </c>
      <c r="I35" s="49">
        <f t="shared" ref="I35:I46" si="24">I22</f>
        <v>0</v>
      </c>
      <c r="J35" s="44">
        <f t="shared" ref="J35:J46" si="25">E35+G35+I35</f>
        <v>5</v>
      </c>
      <c r="K35" s="44">
        <f>6-J35</f>
        <v>1</v>
      </c>
      <c r="L35" s="44">
        <v>0</v>
      </c>
      <c r="M35" s="18"/>
      <c r="N35" s="15">
        <f>C35+K35+L35</f>
        <v>1</v>
      </c>
      <c r="O35" s="15">
        <f>C35+K35+L35+1</f>
        <v>2</v>
      </c>
      <c r="P35" s="15">
        <f>C35+K35+L35+2</f>
        <v>3</v>
      </c>
      <c r="R35" s="9"/>
      <c r="S35" s="9"/>
    </row>
    <row r="36" spans="1:19">
      <c r="A36" s="17" t="str">
        <f t="shared" si="20"/>
        <v>Chrom</v>
      </c>
      <c r="B36" s="7">
        <f t="shared" si="21"/>
        <v>100</v>
      </c>
      <c r="C36" s="44">
        <f t="shared" si="22"/>
        <v>0</v>
      </c>
      <c r="D36" s="35">
        <v>5.5</v>
      </c>
      <c r="E36" s="49">
        <f t="shared" ref="E36:E46" si="26">E35</f>
        <v>5</v>
      </c>
      <c r="F36" s="37" t="s">
        <v>9</v>
      </c>
      <c r="G36" s="43">
        <f t="shared" si="23"/>
        <v>0</v>
      </c>
      <c r="H36" s="37" t="s">
        <v>7</v>
      </c>
      <c r="I36" s="49">
        <f t="shared" si="24"/>
        <v>1</v>
      </c>
      <c r="J36" s="44">
        <f t="shared" si="25"/>
        <v>6</v>
      </c>
      <c r="K36" s="44">
        <f>6-J36</f>
        <v>0</v>
      </c>
      <c r="L36" s="44">
        <v>0</v>
      </c>
      <c r="M36" s="18"/>
      <c r="N36" s="15">
        <f t="shared" ref="N36:N46" si="27">C36+K36+L36</f>
        <v>0</v>
      </c>
      <c r="O36" s="15">
        <f t="shared" ref="O36:O46" si="28">C36+K36+L36+1</f>
        <v>1</v>
      </c>
      <c r="P36" s="15">
        <f t="shared" ref="P36:P46" si="29">C36+K36+L36+2</f>
        <v>2</v>
      </c>
      <c r="R36" s="9"/>
      <c r="S36" s="9"/>
    </row>
    <row r="37" spans="1:19">
      <c r="A37" s="17" t="str">
        <f t="shared" si="20"/>
        <v>Chrom</v>
      </c>
      <c r="B37" s="7">
        <f t="shared" si="21"/>
        <v>100</v>
      </c>
      <c r="C37" s="44">
        <f t="shared" si="22"/>
        <v>0</v>
      </c>
      <c r="D37" s="35">
        <v>5.5</v>
      </c>
      <c r="E37" s="49">
        <f t="shared" si="26"/>
        <v>5</v>
      </c>
      <c r="F37" s="37" t="s">
        <v>9</v>
      </c>
      <c r="G37" s="43">
        <f t="shared" si="23"/>
        <v>0</v>
      </c>
      <c r="H37" s="37" t="s">
        <v>6</v>
      </c>
      <c r="I37" s="49">
        <f t="shared" si="24"/>
        <v>1</v>
      </c>
      <c r="J37" s="44">
        <f t="shared" si="25"/>
        <v>6</v>
      </c>
      <c r="K37" s="44">
        <f>6-J37</f>
        <v>0</v>
      </c>
      <c r="L37" s="44">
        <v>0</v>
      </c>
      <c r="M37" s="18"/>
      <c r="N37" s="15">
        <f t="shared" si="27"/>
        <v>0</v>
      </c>
      <c r="O37" s="15">
        <f t="shared" si="28"/>
        <v>1</v>
      </c>
      <c r="P37" s="15">
        <f t="shared" si="29"/>
        <v>2</v>
      </c>
      <c r="R37" s="9"/>
      <c r="S37" s="9"/>
    </row>
    <row r="38" spans="1:19">
      <c r="A38" s="17" t="str">
        <f t="shared" si="20"/>
        <v>Chrom</v>
      </c>
      <c r="B38" s="7">
        <f t="shared" si="21"/>
        <v>100</v>
      </c>
      <c r="C38" s="44">
        <f t="shared" si="22"/>
        <v>0</v>
      </c>
      <c r="D38" s="35">
        <v>5.5</v>
      </c>
      <c r="E38" s="49">
        <f t="shared" si="26"/>
        <v>5</v>
      </c>
      <c r="F38" s="37" t="s">
        <v>10</v>
      </c>
      <c r="G38" s="43">
        <f t="shared" si="23"/>
        <v>1</v>
      </c>
      <c r="H38" s="37" t="s">
        <v>8</v>
      </c>
      <c r="I38" s="49">
        <f t="shared" si="24"/>
        <v>0</v>
      </c>
      <c r="J38" s="44">
        <f t="shared" si="25"/>
        <v>6</v>
      </c>
      <c r="K38" s="44">
        <f>6-J38</f>
        <v>0</v>
      </c>
      <c r="L38" s="44">
        <v>0</v>
      </c>
      <c r="M38" s="18"/>
      <c r="N38" s="15">
        <f t="shared" si="27"/>
        <v>0</v>
      </c>
      <c r="O38" s="15">
        <f t="shared" si="28"/>
        <v>1</v>
      </c>
      <c r="P38" s="15">
        <f t="shared" si="29"/>
        <v>2</v>
      </c>
      <c r="R38" s="9"/>
      <c r="S38" s="9"/>
    </row>
    <row r="39" spans="1:19">
      <c r="A39" s="17" t="str">
        <f t="shared" si="20"/>
        <v>Chrom</v>
      </c>
      <c r="B39" s="7">
        <f t="shared" si="21"/>
        <v>100</v>
      </c>
      <c r="C39" s="44">
        <f t="shared" si="22"/>
        <v>0</v>
      </c>
      <c r="D39" s="35">
        <v>5.5</v>
      </c>
      <c r="E39" s="49">
        <f t="shared" si="26"/>
        <v>5</v>
      </c>
      <c r="F39" s="37" t="s">
        <v>10</v>
      </c>
      <c r="G39" s="43">
        <f t="shared" si="23"/>
        <v>1</v>
      </c>
      <c r="H39" s="37" t="s">
        <v>7</v>
      </c>
      <c r="I39" s="49">
        <f t="shared" si="24"/>
        <v>1</v>
      </c>
      <c r="J39" s="44">
        <f t="shared" si="25"/>
        <v>7</v>
      </c>
      <c r="K39" s="44">
        <v>0</v>
      </c>
      <c r="L39" s="44">
        <v>0</v>
      </c>
      <c r="M39" s="18"/>
      <c r="N39" s="15">
        <f t="shared" si="27"/>
        <v>0</v>
      </c>
      <c r="O39" s="15">
        <f t="shared" si="28"/>
        <v>1</v>
      </c>
      <c r="P39" s="15">
        <f t="shared" si="29"/>
        <v>2</v>
      </c>
      <c r="R39" s="9"/>
      <c r="S39" s="9"/>
    </row>
    <row r="40" spans="1:19">
      <c r="A40" s="17" t="str">
        <f t="shared" si="20"/>
        <v>Chrom</v>
      </c>
      <c r="B40" s="7">
        <f t="shared" si="21"/>
        <v>100</v>
      </c>
      <c r="C40" s="44">
        <f t="shared" si="22"/>
        <v>0</v>
      </c>
      <c r="D40" s="35">
        <v>5.5</v>
      </c>
      <c r="E40" s="49">
        <f t="shared" si="26"/>
        <v>5</v>
      </c>
      <c r="F40" s="37" t="s">
        <v>10</v>
      </c>
      <c r="G40" s="43">
        <f t="shared" si="23"/>
        <v>1</v>
      </c>
      <c r="H40" s="37" t="s">
        <v>6</v>
      </c>
      <c r="I40" s="49">
        <f t="shared" si="24"/>
        <v>1</v>
      </c>
      <c r="J40" s="44">
        <f t="shared" si="25"/>
        <v>7</v>
      </c>
      <c r="K40" s="44">
        <v>0</v>
      </c>
      <c r="L40" s="44">
        <v>0</v>
      </c>
      <c r="M40" s="18"/>
      <c r="N40" s="15">
        <f t="shared" si="27"/>
        <v>0</v>
      </c>
      <c r="O40" s="15">
        <f t="shared" si="28"/>
        <v>1</v>
      </c>
      <c r="P40" s="15">
        <f t="shared" si="29"/>
        <v>2</v>
      </c>
    </row>
    <row r="41" spans="1:19">
      <c r="A41" s="17" t="str">
        <f t="shared" si="20"/>
        <v>Chrom</v>
      </c>
      <c r="B41" s="7">
        <f t="shared" si="21"/>
        <v>100</v>
      </c>
      <c r="C41" s="44">
        <f t="shared" si="22"/>
        <v>0</v>
      </c>
      <c r="D41" s="35">
        <v>5.5</v>
      </c>
      <c r="E41" s="49">
        <f t="shared" si="26"/>
        <v>5</v>
      </c>
      <c r="F41" s="37" t="s">
        <v>11</v>
      </c>
      <c r="G41" s="43">
        <f t="shared" si="23"/>
        <v>1</v>
      </c>
      <c r="H41" s="37" t="s">
        <v>8</v>
      </c>
      <c r="I41" s="49">
        <f t="shared" si="24"/>
        <v>0</v>
      </c>
      <c r="J41" s="44">
        <f t="shared" si="25"/>
        <v>6</v>
      </c>
      <c r="K41" s="44">
        <v>0</v>
      </c>
      <c r="L41" s="44">
        <v>0</v>
      </c>
      <c r="M41" s="18"/>
      <c r="N41" s="15">
        <f t="shared" si="27"/>
        <v>0</v>
      </c>
      <c r="O41" s="15">
        <f t="shared" si="28"/>
        <v>1</v>
      </c>
      <c r="P41" s="15">
        <f t="shared" si="29"/>
        <v>2</v>
      </c>
    </row>
    <row r="42" spans="1:19">
      <c r="A42" s="17" t="str">
        <f t="shared" si="20"/>
        <v>Chrom</v>
      </c>
      <c r="B42" s="7">
        <f t="shared" si="21"/>
        <v>100</v>
      </c>
      <c r="C42" s="44">
        <f t="shared" si="22"/>
        <v>0</v>
      </c>
      <c r="D42" s="35">
        <v>5.5</v>
      </c>
      <c r="E42" s="49">
        <f t="shared" si="26"/>
        <v>5</v>
      </c>
      <c r="F42" s="37" t="s">
        <v>11</v>
      </c>
      <c r="G42" s="43">
        <f t="shared" si="23"/>
        <v>1</v>
      </c>
      <c r="H42" s="37" t="s">
        <v>7</v>
      </c>
      <c r="I42" s="49">
        <f t="shared" si="24"/>
        <v>1</v>
      </c>
      <c r="J42" s="44">
        <f t="shared" si="25"/>
        <v>7</v>
      </c>
      <c r="K42" s="44">
        <v>0</v>
      </c>
      <c r="L42" s="44">
        <v>0</v>
      </c>
      <c r="M42" s="18"/>
      <c r="N42" s="15">
        <f t="shared" si="27"/>
        <v>0</v>
      </c>
      <c r="O42" s="15">
        <f t="shared" si="28"/>
        <v>1</v>
      </c>
      <c r="P42" s="15">
        <f t="shared" si="29"/>
        <v>2</v>
      </c>
    </row>
    <row r="43" spans="1:19">
      <c r="A43" s="17" t="str">
        <f t="shared" si="20"/>
        <v>Chrom</v>
      </c>
      <c r="B43" s="7">
        <f t="shared" si="21"/>
        <v>100</v>
      </c>
      <c r="C43" s="44">
        <f t="shared" si="22"/>
        <v>0</v>
      </c>
      <c r="D43" s="35">
        <v>5.5</v>
      </c>
      <c r="E43" s="49">
        <f t="shared" si="26"/>
        <v>5</v>
      </c>
      <c r="F43" s="37" t="s">
        <v>11</v>
      </c>
      <c r="G43" s="43">
        <f t="shared" si="23"/>
        <v>1</v>
      </c>
      <c r="H43" s="37" t="s">
        <v>6</v>
      </c>
      <c r="I43" s="49">
        <f t="shared" si="24"/>
        <v>1</v>
      </c>
      <c r="J43" s="44">
        <f t="shared" si="25"/>
        <v>7</v>
      </c>
      <c r="K43" s="44">
        <v>0</v>
      </c>
      <c r="L43" s="44">
        <v>0</v>
      </c>
      <c r="M43" s="18"/>
      <c r="N43" s="15">
        <f t="shared" si="27"/>
        <v>0</v>
      </c>
      <c r="O43" s="15">
        <f t="shared" si="28"/>
        <v>1</v>
      </c>
      <c r="P43" s="15">
        <f t="shared" si="29"/>
        <v>2</v>
      </c>
    </row>
    <row r="44" spans="1:19">
      <c r="A44" s="17" t="str">
        <f t="shared" si="20"/>
        <v>Chrom</v>
      </c>
      <c r="B44" s="7">
        <f t="shared" si="21"/>
        <v>100</v>
      </c>
      <c r="C44" s="44">
        <f t="shared" si="22"/>
        <v>0</v>
      </c>
      <c r="D44" s="35">
        <v>5.5</v>
      </c>
      <c r="E44" s="49">
        <f t="shared" si="26"/>
        <v>5</v>
      </c>
      <c r="F44" s="37" t="s">
        <v>12</v>
      </c>
      <c r="G44" s="43">
        <f t="shared" si="23"/>
        <v>2</v>
      </c>
      <c r="H44" s="37" t="s">
        <v>8</v>
      </c>
      <c r="I44" s="49">
        <f t="shared" si="24"/>
        <v>0</v>
      </c>
      <c r="J44" s="44">
        <f t="shared" si="25"/>
        <v>7</v>
      </c>
      <c r="K44" s="44">
        <v>0</v>
      </c>
      <c r="L44" s="44">
        <v>0</v>
      </c>
      <c r="M44" s="18"/>
      <c r="N44" s="15">
        <f t="shared" si="27"/>
        <v>0</v>
      </c>
      <c r="O44" s="15">
        <f t="shared" si="28"/>
        <v>1</v>
      </c>
      <c r="P44" s="15">
        <f t="shared" si="29"/>
        <v>2</v>
      </c>
      <c r="S44" s="6"/>
    </row>
    <row r="45" spans="1:19">
      <c r="A45" s="17" t="str">
        <f t="shared" si="20"/>
        <v>Chrom</v>
      </c>
      <c r="B45" s="7">
        <f t="shared" si="21"/>
        <v>100</v>
      </c>
      <c r="C45" s="44">
        <f t="shared" si="22"/>
        <v>0</v>
      </c>
      <c r="D45" s="35">
        <v>5.5</v>
      </c>
      <c r="E45" s="49">
        <f t="shared" si="26"/>
        <v>5</v>
      </c>
      <c r="F45" s="37" t="s">
        <v>12</v>
      </c>
      <c r="G45" s="43">
        <f t="shared" si="23"/>
        <v>2</v>
      </c>
      <c r="H45" s="37" t="s">
        <v>7</v>
      </c>
      <c r="I45" s="49">
        <f t="shared" si="24"/>
        <v>1</v>
      </c>
      <c r="J45" s="44">
        <f t="shared" si="25"/>
        <v>8</v>
      </c>
      <c r="K45" s="44">
        <v>0</v>
      </c>
      <c r="L45" s="44">
        <v>0</v>
      </c>
      <c r="M45" s="18"/>
      <c r="N45" s="15">
        <f t="shared" si="27"/>
        <v>0</v>
      </c>
      <c r="O45" s="15">
        <f t="shared" si="28"/>
        <v>1</v>
      </c>
      <c r="P45" s="15">
        <f t="shared" si="29"/>
        <v>2</v>
      </c>
    </row>
    <row r="46" spans="1:19" ht="10.5" thickBot="1">
      <c r="A46" s="17" t="str">
        <f t="shared" si="20"/>
        <v>Chrom</v>
      </c>
      <c r="B46" s="7">
        <f t="shared" si="21"/>
        <v>100</v>
      </c>
      <c r="C46" s="44">
        <f t="shared" si="22"/>
        <v>0</v>
      </c>
      <c r="D46" s="35">
        <v>5.5</v>
      </c>
      <c r="E46" s="49">
        <f t="shared" si="26"/>
        <v>5</v>
      </c>
      <c r="F46" s="37" t="s">
        <v>12</v>
      </c>
      <c r="G46" s="43">
        <f t="shared" si="23"/>
        <v>2</v>
      </c>
      <c r="H46" s="37" t="s">
        <v>6</v>
      </c>
      <c r="I46" s="49">
        <f t="shared" si="24"/>
        <v>1</v>
      </c>
      <c r="J46" s="44">
        <f t="shared" si="25"/>
        <v>8</v>
      </c>
      <c r="K46" s="44">
        <v>0</v>
      </c>
      <c r="L46" s="44">
        <v>0</v>
      </c>
      <c r="M46" s="18"/>
      <c r="N46" s="15">
        <f t="shared" si="27"/>
        <v>0</v>
      </c>
      <c r="O46" s="15">
        <f t="shared" si="28"/>
        <v>1</v>
      </c>
      <c r="P46" s="15">
        <f t="shared" si="29"/>
        <v>2</v>
      </c>
    </row>
    <row r="47" spans="1:19" ht="35.15" customHeight="1" thickTop="1">
      <c r="A47" s="28" t="s">
        <v>0</v>
      </c>
      <c r="B47" s="29" t="s">
        <v>21</v>
      </c>
      <c r="C47" s="42" t="s">
        <v>3</v>
      </c>
      <c r="D47" s="34" t="s">
        <v>1</v>
      </c>
      <c r="E47" s="47" t="s">
        <v>16</v>
      </c>
      <c r="F47" s="36" t="s">
        <v>4</v>
      </c>
      <c r="G47" s="42" t="s">
        <v>18</v>
      </c>
      <c r="H47" s="36" t="s">
        <v>5</v>
      </c>
      <c r="I47" s="47" t="s">
        <v>17</v>
      </c>
      <c r="J47" s="42" t="s">
        <v>24</v>
      </c>
      <c r="K47" s="42" t="s">
        <v>20</v>
      </c>
      <c r="L47" s="42" t="s">
        <v>41</v>
      </c>
      <c r="M47" s="30"/>
      <c r="N47" s="31" t="s">
        <v>13</v>
      </c>
      <c r="O47" s="31" t="s">
        <v>14</v>
      </c>
      <c r="P47" s="31" t="s">
        <v>15</v>
      </c>
      <c r="R47" s="1"/>
      <c r="S47" s="1"/>
    </row>
    <row r="48" spans="1:19" ht="10.5">
      <c r="A48" s="17" t="str">
        <f t="shared" ref="A48:A59" si="30">$B$3</f>
        <v>Chrom</v>
      </c>
      <c r="B48" s="7">
        <f t="shared" ref="B48:B59" si="31">$C$6</f>
        <v>100</v>
      </c>
      <c r="C48" s="44">
        <f t="shared" ref="C48:C59" si="32">5*(B48-$B$4)/($B$5-$B$4)</f>
        <v>0</v>
      </c>
      <c r="D48" s="35">
        <v>6</v>
      </c>
      <c r="E48" s="48">
        <v>5</v>
      </c>
      <c r="F48" s="37" t="s">
        <v>9</v>
      </c>
      <c r="G48" s="43">
        <f t="shared" ref="G48:G59" si="33">G35</f>
        <v>0</v>
      </c>
      <c r="H48" s="37" t="s">
        <v>8</v>
      </c>
      <c r="I48" s="49">
        <f t="shared" ref="I48:I59" si="34">I35</f>
        <v>0</v>
      </c>
      <c r="J48" s="44">
        <f t="shared" ref="J48:J59" si="35">E48+G48+I48</f>
        <v>5</v>
      </c>
      <c r="K48" s="44">
        <f>6-J48</f>
        <v>1</v>
      </c>
      <c r="L48" s="44">
        <v>0</v>
      </c>
      <c r="M48" s="18"/>
      <c r="N48" s="15">
        <f>C48+K48+L48</f>
        <v>1</v>
      </c>
      <c r="O48" s="15">
        <f>C48+K48+L48+1</f>
        <v>2</v>
      </c>
      <c r="P48" s="15">
        <f>C48+K48+L48+2</f>
        <v>3</v>
      </c>
    </row>
    <row r="49" spans="1:19">
      <c r="A49" s="17" t="str">
        <f t="shared" si="30"/>
        <v>Chrom</v>
      </c>
      <c r="B49" s="7">
        <f t="shared" si="31"/>
        <v>100</v>
      </c>
      <c r="C49" s="44">
        <f t="shared" si="32"/>
        <v>0</v>
      </c>
      <c r="D49" s="35">
        <v>6</v>
      </c>
      <c r="E49" s="49">
        <f t="shared" ref="E49:E59" si="36">E48</f>
        <v>5</v>
      </c>
      <c r="F49" s="37" t="s">
        <v>9</v>
      </c>
      <c r="G49" s="43">
        <f t="shared" si="33"/>
        <v>0</v>
      </c>
      <c r="H49" s="37" t="s">
        <v>7</v>
      </c>
      <c r="I49" s="49">
        <f t="shared" si="34"/>
        <v>1</v>
      </c>
      <c r="J49" s="44">
        <f t="shared" si="35"/>
        <v>6</v>
      </c>
      <c r="K49" s="44">
        <f>6-J49</f>
        <v>0</v>
      </c>
      <c r="L49" s="44">
        <v>0</v>
      </c>
      <c r="M49" s="18"/>
      <c r="N49" s="15">
        <f t="shared" ref="N49:N59" si="37">C49+K49+L49</f>
        <v>0</v>
      </c>
      <c r="O49" s="15">
        <f t="shared" ref="O49:O59" si="38">C49+K49+L49+1</f>
        <v>1</v>
      </c>
      <c r="P49" s="15">
        <f t="shared" ref="P49:P59" si="39">C49+K49+L49+2</f>
        <v>2</v>
      </c>
    </row>
    <row r="50" spans="1:19">
      <c r="A50" s="17" t="str">
        <f t="shared" si="30"/>
        <v>Chrom</v>
      </c>
      <c r="B50" s="7">
        <f t="shared" si="31"/>
        <v>100</v>
      </c>
      <c r="C50" s="44">
        <f t="shared" si="32"/>
        <v>0</v>
      </c>
      <c r="D50" s="35">
        <v>6</v>
      </c>
      <c r="E50" s="49">
        <f t="shared" si="36"/>
        <v>5</v>
      </c>
      <c r="F50" s="37" t="s">
        <v>9</v>
      </c>
      <c r="G50" s="43">
        <f t="shared" si="33"/>
        <v>0</v>
      </c>
      <c r="H50" s="37" t="s">
        <v>6</v>
      </c>
      <c r="I50" s="49">
        <f t="shared" si="34"/>
        <v>1</v>
      </c>
      <c r="J50" s="44">
        <f t="shared" si="35"/>
        <v>6</v>
      </c>
      <c r="K50" s="44">
        <f>6-J50</f>
        <v>0</v>
      </c>
      <c r="L50" s="44">
        <v>0</v>
      </c>
      <c r="M50" s="18"/>
      <c r="N50" s="15">
        <f t="shared" si="37"/>
        <v>0</v>
      </c>
      <c r="O50" s="15">
        <f t="shared" si="38"/>
        <v>1</v>
      </c>
      <c r="P50" s="15">
        <f t="shared" si="39"/>
        <v>2</v>
      </c>
    </row>
    <row r="51" spans="1:19">
      <c r="A51" s="17" t="str">
        <f t="shared" si="30"/>
        <v>Chrom</v>
      </c>
      <c r="B51" s="7">
        <f t="shared" si="31"/>
        <v>100</v>
      </c>
      <c r="C51" s="44">
        <f t="shared" si="32"/>
        <v>0</v>
      </c>
      <c r="D51" s="35">
        <v>6</v>
      </c>
      <c r="E51" s="49">
        <f t="shared" si="36"/>
        <v>5</v>
      </c>
      <c r="F51" s="37" t="s">
        <v>10</v>
      </c>
      <c r="G51" s="43">
        <f t="shared" si="33"/>
        <v>1</v>
      </c>
      <c r="H51" s="37" t="s">
        <v>8</v>
      </c>
      <c r="I51" s="49">
        <f t="shared" si="34"/>
        <v>0</v>
      </c>
      <c r="J51" s="44">
        <f t="shared" si="35"/>
        <v>6</v>
      </c>
      <c r="K51" s="44">
        <f>6-J51</f>
        <v>0</v>
      </c>
      <c r="L51" s="44">
        <v>0</v>
      </c>
      <c r="M51" s="18"/>
      <c r="N51" s="15">
        <f t="shared" si="37"/>
        <v>0</v>
      </c>
      <c r="O51" s="15">
        <f t="shared" si="38"/>
        <v>1</v>
      </c>
      <c r="P51" s="15">
        <f t="shared" si="39"/>
        <v>2</v>
      </c>
    </row>
    <row r="52" spans="1:19">
      <c r="A52" s="17" t="str">
        <f t="shared" si="30"/>
        <v>Chrom</v>
      </c>
      <c r="B52" s="7">
        <f t="shared" si="31"/>
        <v>100</v>
      </c>
      <c r="C52" s="44">
        <f t="shared" si="32"/>
        <v>0</v>
      </c>
      <c r="D52" s="35">
        <v>6</v>
      </c>
      <c r="E52" s="49">
        <f t="shared" si="36"/>
        <v>5</v>
      </c>
      <c r="F52" s="37" t="s">
        <v>10</v>
      </c>
      <c r="G52" s="43">
        <f t="shared" si="33"/>
        <v>1</v>
      </c>
      <c r="H52" s="37" t="s">
        <v>7</v>
      </c>
      <c r="I52" s="49">
        <f t="shared" si="34"/>
        <v>1</v>
      </c>
      <c r="J52" s="44">
        <f t="shared" si="35"/>
        <v>7</v>
      </c>
      <c r="K52" s="44">
        <v>0</v>
      </c>
      <c r="L52" s="44">
        <v>0</v>
      </c>
      <c r="M52" s="18"/>
      <c r="N52" s="15">
        <f t="shared" si="37"/>
        <v>0</v>
      </c>
      <c r="O52" s="15">
        <f t="shared" si="38"/>
        <v>1</v>
      </c>
      <c r="P52" s="15">
        <f t="shared" si="39"/>
        <v>2</v>
      </c>
    </row>
    <row r="53" spans="1:19">
      <c r="A53" s="17" t="str">
        <f t="shared" si="30"/>
        <v>Chrom</v>
      </c>
      <c r="B53" s="7">
        <f t="shared" si="31"/>
        <v>100</v>
      </c>
      <c r="C53" s="44">
        <f t="shared" si="32"/>
        <v>0</v>
      </c>
      <c r="D53" s="35">
        <v>6</v>
      </c>
      <c r="E53" s="49">
        <f t="shared" si="36"/>
        <v>5</v>
      </c>
      <c r="F53" s="37" t="s">
        <v>10</v>
      </c>
      <c r="G53" s="43">
        <f t="shared" si="33"/>
        <v>1</v>
      </c>
      <c r="H53" s="37" t="s">
        <v>6</v>
      </c>
      <c r="I53" s="49">
        <f t="shared" si="34"/>
        <v>1</v>
      </c>
      <c r="J53" s="44">
        <f t="shared" si="35"/>
        <v>7</v>
      </c>
      <c r="K53" s="44">
        <v>0</v>
      </c>
      <c r="L53" s="44">
        <v>0</v>
      </c>
      <c r="M53" s="18"/>
      <c r="N53" s="15">
        <f t="shared" si="37"/>
        <v>0</v>
      </c>
      <c r="O53" s="15">
        <f t="shared" si="38"/>
        <v>1</v>
      </c>
      <c r="P53" s="15">
        <f t="shared" si="39"/>
        <v>2</v>
      </c>
    </row>
    <row r="54" spans="1:19">
      <c r="A54" s="17" t="str">
        <f t="shared" si="30"/>
        <v>Chrom</v>
      </c>
      <c r="B54" s="7">
        <f t="shared" si="31"/>
        <v>100</v>
      </c>
      <c r="C54" s="44">
        <f t="shared" si="32"/>
        <v>0</v>
      </c>
      <c r="D54" s="35">
        <v>6</v>
      </c>
      <c r="E54" s="49">
        <f t="shared" si="36"/>
        <v>5</v>
      </c>
      <c r="F54" s="37" t="s">
        <v>11</v>
      </c>
      <c r="G54" s="43">
        <f t="shared" si="33"/>
        <v>1</v>
      </c>
      <c r="H54" s="37" t="s">
        <v>8</v>
      </c>
      <c r="I54" s="49">
        <f t="shared" si="34"/>
        <v>0</v>
      </c>
      <c r="J54" s="44">
        <f t="shared" si="35"/>
        <v>6</v>
      </c>
      <c r="K54" s="44">
        <v>0</v>
      </c>
      <c r="L54" s="44">
        <v>0</v>
      </c>
      <c r="M54" s="18"/>
      <c r="N54" s="15">
        <f t="shared" si="37"/>
        <v>0</v>
      </c>
      <c r="O54" s="15">
        <f t="shared" si="38"/>
        <v>1</v>
      </c>
      <c r="P54" s="15">
        <f t="shared" si="39"/>
        <v>2</v>
      </c>
    </row>
    <row r="55" spans="1:19">
      <c r="A55" s="17" t="str">
        <f t="shared" si="30"/>
        <v>Chrom</v>
      </c>
      <c r="B55" s="7">
        <f t="shared" si="31"/>
        <v>100</v>
      </c>
      <c r="C55" s="44">
        <f t="shared" si="32"/>
        <v>0</v>
      </c>
      <c r="D55" s="35">
        <v>6</v>
      </c>
      <c r="E55" s="49">
        <f t="shared" si="36"/>
        <v>5</v>
      </c>
      <c r="F55" s="37" t="s">
        <v>11</v>
      </c>
      <c r="G55" s="43">
        <f t="shared" si="33"/>
        <v>1</v>
      </c>
      <c r="H55" s="37" t="s">
        <v>7</v>
      </c>
      <c r="I55" s="49">
        <f t="shared" si="34"/>
        <v>1</v>
      </c>
      <c r="J55" s="44">
        <f t="shared" si="35"/>
        <v>7</v>
      </c>
      <c r="K55" s="44">
        <v>0</v>
      </c>
      <c r="L55" s="44">
        <v>0</v>
      </c>
      <c r="M55" s="18"/>
      <c r="N55" s="15">
        <f t="shared" si="37"/>
        <v>0</v>
      </c>
      <c r="O55" s="15">
        <f t="shared" si="38"/>
        <v>1</v>
      </c>
      <c r="P55" s="15">
        <f t="shared" si="39"/>
        <v>2</v>
      </c>
    </row>
    <row r="56" spans="1:19">
      <c r="A56" s="17" t="str">
        <f t="shared" si="30"/>
        <v>Chrom</v>
      </c>
      <c r="B56" s="7">
        <f t="shared" si="31"/>
        <v>100</v>
      </c>
      <c r="C56" s="44">
        <f t="shared" si="32"/>
        <v>0</v>
      </c>
      <c r="D56" s="35">
        <v>6</v>
      </c>
      <c r="E56" s="49">
        <f t="shared" si="36"/>
        <v>5</v>
      </c>
      <c r="F56" s="37" t="s">
        <v>11</v>
      </c>
      <c r="G56" s="43">
        <f t="shared" si="33"/>
        <v>1</v>
      </c>
      <c r="H56" s="37" t="s">
        <v>6</v>
      </c>
      <c r="I56" s="49">
        <f t="shared" si="34"/>
        <v>1</v>
      </c>
      <c r="J56" s="44">
        <f t="shared" si="35"/>
        <v>7</v>
      </c>
      <c r="K56" s="44">
        <v>0</v>
      </c>
      <c r="L56" s="44">
        <v>0</v>
      </c>
      <c r="M56" s="18"/>
      <c r="N56" s="15">
        <f t="shared" si="37"/>
        <v>0</v>
      </c>
      <c r="O56" s="15">
        <f t="shared" si="38"/>
        <v>1</v>
      </c>
      <c r="P56" s="15">
        <f t="shared" si="39"/>
        <v>2</v>
      </c>
    </row>
    <row r="57" spans="1:19">
      <c r="A57" s="17" t="str">
        <f t="shared" si="30"/>
        <v>Chrom</v>
      </c>
      <c r="B57" s="7">
        <f t="shared" si="31"/>
        <v>100</v>
      </c>
      <c r="C57" s="44">
        <f t="shared" si="32"/>
        <v>0</v>
      </c>
      <c r="D57" s="35">
        <v>6</v>
      </c>
      <c r="E57" s="49">
        <f t="shared" si="36"/>
        <v>5</v>
      </c>
      <c r="F57" s="37" t="s">
        <v>12</v>
      </c>
      <c r="G57" s="43">
        <f t="shared" si="33"/>
        <v>2</v>
      </c>
      <c r="H57" s="37" t="s">
        <v>8</v>
      </c>
      <c r="I57" s="49">
        <f t="shared" si="34"/>
        <v>0</v>
      </c>
      <c r="J57" s="44">
        <f t="shared" si="35"/>
        <v>7</v>
      </c>
      <c r="K57" s="44">
        <v>0</v>
      </c>
      <c r="L57" s="44">
        <v>0</v>
      </c>
      <c r="M57" s="18"/>
      <c r="N57" s="15">
        <f t="shared" si="37"/>
        <v>0</v>
      </c>
      <c r="O57" s="15">
        <f t="shared" si="38"/>
        <v>1</v>
      </c>
      <c r="P57" s="15">
        <f t="shared" si="39"/>
        <v>2</v>
      </c>
    </row>
    <row r="58" spans="1:19">
      <c r="A58" s="17" t="str">
        <f t="shared" si="30"/>
        <v>Chrom</v>
      </c>
      <c r="B58" s="7">
        <f t="shared" si="31"/>
        <v>100</v>
      </c>
      <c r="C58" s="44">
        <f t="shared" si="32"/>
        <v>0</v>
      </c>
      <c r="D58" s="35">
        <v>6</v>
      </c>
      <c r="E58" s="49">
        <f t="shared" si="36"/>
        <v>5</v>
      </c>
      <c r="F58" s="37" t="s">
        <v>12</v>
      </c>
      <c r="G58" s="43">
        <f t="shared" si="33"/>
        <v>2</v>
      </c>
      <c r="H58" s="37" t="s">
        <v>7</v>
      </c>
      <c r="I58" s="49">
        <f t="shared" si="34"/>
        <v>1</v>
      </c>
      <c r="J58" s="44">
        <f t="shared" si="35"/>
        <v>8</v>
      </c>
      <c r="K58" s="44">
        <v>0</v>
      </c>
      <c r="L58" s="44">
        <v>0</v>
      </c>
      <c r="M58" s="18"/>
      <c r="N58" s="15">
        <f t="shared" si="37"/>
        <v>0</v>
      </c>
      <c r="O58" s="15">
        <f t="shared" si="38"/>
        <v>1</v>
      </c>
      <c r="P58" s="15">
        <f t="shared" si="39"/>
        <v>2</v>
      </c>
    </row>
    <row r="59" spans="1:19" ht="10.5" thickBot="1">
      <c r="A59" s="17" t="str">
        <f t="shared" si="30"/>
        <v>Chrom</v>
      </c>
      <c r="B59" s="7">
        <f t="shared" si="31"/>
        <v>100</v>
      </c>
      <c r="C59" s="44">
        <f t="shared" si="32"/>
        <v>0</v>
      </c>
      <c r="D59" s="35">
        <v>6</v>
      </c>
      <c r="E59" s="49">
        <f t="shared" si="36"/>
        <v>5</v>
      </c>
      <c r="F59" s="37" t="s">
        <v>12</v>
      </c>
      <c r="G59" s="43">
        <f t="shared" si="33"/>
        <v>2</v>
      </c>
      <c r="H59" s="37" t="s">
        <v>6</v>
      </c>
      <c r="I59" s="49">
        <f t="shared" si="34"/>
        <v>1</v>
      </c>
      <c r="J59" s="44">
        <f t="shared" si="35"/>
        <v>8</v>
      </c>
      <c r="K59" s="44">
        <v>0</v>
      </c>
      <c r="L59" s="44">
        <v>0</v>
      </c>
      <c r="M59" s="18"/>
      <c r="N59" s="15">
        <f t="shared" si="37"/>
        <v>0</v>
      </c>
      <c r="O59" s="15">
        <f t="shared" si="38"/>
        <v>1</v>
      </c>
      <c r="P59" s="15">
        <f t="shared" si="39"/>
        <v>2</v>
      </c>
    </row>
    <row r="60" spans="1:19" ht="35.15" customHeight="1" thickTop="1">
      <c r="A60" s="28" t="s">
        <v>0</v>
      </c>
      <c r="B60" s="29" t="s">
        <v>21</v>
      </c>
      <c r="C60" s="42" t="s">
        <v>3</v>
      </c>
      <c r="D60" s="34" t="s">
        <v>1</v>
      </c>
      <c r="E60" s="47" t="s">
        <v>16</v>
      </c>
      <c r="F60" s="36" t="s">
        <v>4</v>
      </c>
      <c r="G60" s="42" t="s">
        <v>18</v>
      </c>
      <c r="H60" s="36" t="s">
        <v>5</v>
      </c>
      <c r="I60" s="47" t="s">
        <v>17</v>
      </c>
      <c r="J60" s="42" t="s">
        <v>24</v>
      </c>
      <c r="K60" s="42" t="s">
        <v>20</v>
      </c>
      <c r="L60" s="42" t="s">
        <v>41</v>
      </c>
      <c r="M60" s="30"/>
      <c r="N60" s="31" t="s">
        <v>13</v>
      </c>
      <c r="O60" s="31" t="s">
        <v>14</v>
      </c>
      <c r="P60" s="31" t="s">
        <v>15</v>
      </c>
      <c r="R60" s="1"/>
      <c r="S60" s="1"/>
    </row>
    <row r="61" spans="1:19" ht="10.5">
      <c r="A61" s="17" t="str">
        <f t="shared" ref="A61:A72" si="40">$B$3</f>
        <v>Chrom</v>
      </c>
      <c r="B61" s="7">
        <f t="shared" ref="B61:B72" si="41">$C$6</f>
        <v>100</v>
      </c>
      <c r="C61" s="44">
        <f t="shared" ref="C61:C72" si="42">5*(B61-$B$4)/($B$5-$B$4)</f>
        <v>0</v>
      </c>
      <c r="D61" s="35">
        <v>6.5</v>
      </c>
      <c r="E61" s="48">
        <v>5</v>
      </c>
      <c r="F61" s="37" t="s">
        <v>9</v>
      </c>
      <c r="G61" s="43">
        <f t="shared" ref="G61:G72" si="43">G48</f>
        <v>0</v>
      </c>
      <c r="H61" s="37" t="s">
        <v>8</v>
      </c>
      <c r="I61" s="49">
        <f t="shared" ref="I61:I72" si="44">I48</f>
        <v>0</v>
      </c>
      <c r="J61" s="44">
        <f t="shared" ref="J61:J72" si="45">E61+G61+I61</f>
        <v>5</v>
      </c>
      <c r="K61" s="44">
        <f>6-J61</f>
        <v>1</v>
      </c>
      <c r="L61" s="44">
        <v>0</v>
      </c>
      <c r="M61" s="18"/>
      <c r="N61" s="15">
        <f>C61+K61+L61</f>
        <v>1</v>
      </c>
      <c r="O61" s="15">
        <f>C61+K61+L61+1</f>
        <v>2</v>
      </c>
      <c r="P61" s="15">
        <f>C61+K61+L61+2</f>
        <v>3</v>
      </c>
    </row>
    <row r="62" spans="1:19">
      <c r="A62" s="17" t="str">
        <f t="shared" si="40"/>
        <v>Chrom</v>
      </c>
      <c r="B62" s="7">
        <f t="shared" si="41"/>
        <v>100</v>
      </c>
      <c r="C62" s="44">
        <f t="shared" si="42"/>
        <v>0</v>
      </c>
      <c r="D62" s="35">
        <v>6.5</v>
      </c>
      <c r="E62" s="49">
        <f t="shared" ref="E62:E72" si="46">E61</f>
        <v>5</v>
      </c>
      <c r="F62" s="37" t="s">
        <v>9</v>
      </c>
      <c r="G62" s="43">
        <f t="shared" si="43"/>
        <v>0</v>
      </c>
      <c r="H62" s="37" t="s">
        <v>7</v>
      </c>
      <c r="I62" s="49">
        <f t="shared" si="44"/>
        <v>1</v>
      </c>
      <c r="J62" s="44">
        <f t="shared" si="45"/>
        <v>6</v>
      </c>
      <c r="K62" s="44">
        <f>6-J62</f>
        <v>0</v>
      </c>
      <c r="L62" s="44">
        <v>0</v>
      </c>
      <c r="M62" s="18"/>
      <c r="N62" s="15">
        <f t="shared" ref="N62:N72" si="47">C62+K62+L62</f>
        <v>0</v>
      </c>
      <c r="O62" s="15">
        <f t="shared" ref="O62:O72" si="48">C62+K62+L62+1</f>
        <v>1</v>
      </c>
      <c r="P62" s="15">
        <f t="shared" ref="P62:P72" si="49">C62+K62+L62+2</f>
        <v>2</v>
      </c>
    </row>
    <row r="63" spans="1:19">
      <c r="A63" s="17" t="str">
        <f t="shared" si="40"/>
        <v>Chrom</v>
      </c>
      <c r="B63" s="7">
        <f t="shared" si="41"/>
        <v>100</v>
      </c>
      <c r="C63" s="44">
        <f t="shared" si="42"/>
        <v>0</v>
      </c>
      <c r="D63" s="35">
        <v>6.5</v>
      </c>
      <c r="E63" s="49">
        <f t="shared" si="46"/>
        <v>5</v>
      </c>
      <c r="F63" s="37" t="s">
        <v>9</v>
      </c>
      <c r="G63" s="43">
        <f t="shared" si="43"/>
        <v>0</v>
      </c>
      <c r="H63" s="37" t="s">
        <v>6</v>
      </c>
      <c r="I63" s="49">
        <f t="shared" si="44"/>
        <v>1</v>
      </c>
      <c r="J63" s="44">
        <f t="shared" si="45"/>
        <v>6</v>
      </c>
      <c r="K63" s="44">
        <f>6-J63</f>
        <v>0</v>
      </c>
      <c r="L63" s="44">
        <v>0</v>
      </c>
      <c r="M63" s="18"/>
      <c r="N63" s="15">
        <f t="shared" si="47"/>
        <v>0</v>
      </c>
      <c r="O63" s="15">
        <f t="shared" si="48"/>
        <v>1</v>
      </c>
      <c r="P63" s="15">
        <f t="shared" si="49"/>
        <v>2</v>
      </c>
    </row>
    <row r="64" spans="1:19">
      <c r="A64" s="17" t="str">
        <f t="shared" si="40"/>
        <v>Chrom</v>
      </c>
      <c r="B64" s="7">
        <f t="shared" si="41"/>
        <v>100</v>
      </c>
      <c r="C64" s="44">
        <f t="shared" si="42"/>
        <v>0</v>
      </c>
      <c r="D64" s="35">
        <v>6.5</v>
      </c>
      <c r="E64" s="49">
        <f t="shared" si="46"/>
        <v>5</v>
      </c>
      <c r="F64" s="37" t="s">
        <v>10</v>
      </c>
      <c r="G64" s="43">
        <f t="shared" si="43"/>
        <v>1</v>
      </c>
      <c r="H64" s="37" t="s">
        <v>8</v>
      </c>
      <c r="I64" s="49">
        <f t="shared" si="44"/>
        <v>0</v>
      </c>
      <c r="J64" s="44">
        <f t="shared" si="45"/>
        <v>6</v>
      </c>
      <c r="K64" s="44">
        <f>6-J64</f>
        <v>0</v>
      </c>
      <c r="L64" s="44">
        <v>0</v>
      </c>
      <c r="M64" s="18"/>
      <c r="N64" s="15">
        <f t="shared" si="47"/>
        <v>0</v>
      </c>
      <c r="O64" s="15">
        <f t="shared" si="48"/>
        <v>1</v>
      </c>
      <c r="P64" s="15">
        <f t="shared" si="49"/>
        <v>2</v>
      </c>
    </row>
    <row r="65" spans="1:19">
      <c r="A65" s="17" t="str">
        <f t="shared" si="40"/>
        <v>Chrom</v>
      </c>
      <c r="B65" s="7">
        <f t="shared" si="41"/>
        <v>100</v>
      </c>
      <c r="C65" s="44">
        <f t="shared" si="42"/>
        <v>0</v>
      </c>
      <c r="D65" s="35">
        <v>6.5</v>
      </c>
      <c r="E65" s="49">
        <f t="shared" si="46"/>
        <v>5</v>
      </c>
      <c r="F65" s="37" t="s">
        <v>10</v>
      </c>
      <c r="G65" s="43">
        <f t="shared" si="43"/>
        <v>1</v>
      </c>
      <c r="H65" s="37" t="s">
        <v>7</v>
      </c>
      <c r="I65" s="49">
        <f t="shared" si="44"/>
        <v>1</v>
      </c>
      <c r="J65" s="44">
        <f t="shared" si="45"/>
        <v>7</v>
      </c>
      <c r="K65" s="44">
        <v>0</v>
      </c>
      <c r="L65" s="44">
        <v>0</v>
      </c>
      <c r="M65" s="18"/>
      <c r="N65" s="15">
        <f t="shared" si="47"/>
        <v>0</v>
      </c>
      <c r="O65" s="15">
        <f t="shared" si="48"/>
        <v>1</v>
      </c>
      <c r="P65" s="15">
        <f t="shared" si="49"/>
        <v>2</v>
      </c>
    </row>
    <row r="66" spans="1:19">
      <c r="A66" s="17" t="str">
        <f t="shared" si="40"/>
        <v>Chrom</v>
      </c>
      <c r="B66" s="7">
        <f t="shared" si="41"/>
        <v>100</v>
      </c>
      <c r="C66" s="44">
        <f t="shared" si="42"/>
        <v>0</v>
      </c>
      <c r="D66" s="35">
        <v>6.5</v>
      </c>
      <c r="E66" s="49">
        <f t="shared" si="46"/>
        <v>5</v>
      </c>
      <c r="F66" s="37" t="s">
        <v>10</v>
      </c>
      <c r="G66" s="43">
        <f t="shared" si="43"/>
        <v>1</v>
      </c>
      <c r="H66" s="37" t="s">
        <v>6</v>
      </c>
      <c r="I66" s="49">
        <f t="shared" si="44"/>
        <v>1</v>
      </c>
      <c r="J66" s="44">
        <f t="shared" si="45"/>
        <v>7</v>
      </c>
      <c r="K66" s="44">
        <v>0</v>
      </c>
      <c r="L66" s="44">
        <v>0</v>
      </c>
      <c r="M66" s="18"/>
      <c r="N66" s="15">
        <f t="shared" si="47"/>
        <v>0</v>
      </c>
      <c r="O66" s="15">
        <f t="shared" si="48"/>
        <v>1</v>
      </c>
      <c r="P66" s="15">
        <f t="shared" si="49"/>
        <v>2</v>
      </c>
    </row>
    <row r="67" spans="1:19">
      <c r="A67" s="17" t="str">
        <f t="shared" si="40"/>
        <v>Chrom</v>
      </c>
      <c r="B67" s="7">
        <f t="shared" si="41"/>
        <v>100</v>
      </c>
      <c r="C67" s="44">
        <f t="shared" si="42"/>
        <v>0</v>
      </c>
      <c r="D67" s="35">
        <v>6.5</v>
      </c>
      <c r="E67" s="49">
        <f t="shared" si="46"/>
        <v>5</v>
      </c>
      <c r="F67" s="37" t="s">
        <v>11</v>
      </c>
      <c r="G67" s="43">
        <f t="shared" si="43"/>
        <v>1</v>
      </c>
      <c r="H67" s="37" t="s">
        <v>8</v>
      </c>
      <c r="I67" s="49">
        <f t="shared" si="44"/>
        <v>0</v>
      </c>
      <c r="J67" s="44">
        <f t="shared" si="45"/>
        <v>6</v>
      </c>
      <c r="K67" s="44">
        <v>0</v>
      </c>
      <c r="L67" s="44">
        <v>0</v>
      </c>
      <c r="M67" s="18"/>
      <c r="N67" s="15">
        <f t="shared" si="47"/>
        <v>0</v>
      </c>
      <c r="O67" s="15">
        <f t="shared" si="48"/>
        <v>1</v>
      </c>
      <c r="P67" s="15">
        <f t="shared" si="49"/>
        <v>2</v>
      </c>
    </row>
    <row r="68" spans="1:19">
      <c r="A68" s="17" t="str">
        <f t="shared" si="40"/>
        <v>Chrom</v>
      </c>
      <c r="B68" s="7">
        <f t="shared" si="41"/>
        <v>100</v>
      </c>
      <c r="C68" s="44">
        <f t="shared" si="42"/>
        <v>0</v>
      </c>
      <c r="D68" s="35">
        <v>6.5</v>
      </c>
      <c r="E68" s="49">
        <f t="shared" si="46"/>
        <v>5</v>
      </c>
      <c r="F68" s="37" t="s">
        <v>11</v>
      </c>
      <c r="G68" s="43">
        <f t="shared" si="43"/>
        <v>1</v>
      </c>
      <c r="H68" s="37" t="s">
        <v>7</v>
      </c>
      <c r="I68" s="49">
        <f t="shared" si="44"/>
        <v>1</v>
      </c>
      <c r="J68" s="44">
        <f t="shared" si="45"/>
        <v>7</v>
      </c>
      <c r="K68" s="44">
        <v>0</v>
      </c>
      <c r="L68" s="44">
        <v>0</v>
      </c>
      <c r="M68" s="18"/>
      <c r="N68" s="15">
        <f t="shared" si="47"/>
        <v>0</v>
      </c>
      <c r="O68" s="15">
        <f t="shared" si="48"/>
        <v>1</v>
      </c>
      <c r="P68" s="15">
        <f t="shared" si="49"/>
        <v>2</v>
      </c>
    </row>
    <row r="69" spans="1:19">
      <c r="A69" s="17" t="str">
        <f t="shared" si="40"/>
        <v>Chrom</v>
      </c>
      <c r="B69" s="7">
        <f t="shared" si="41"/>
        <v>100</v>
      </c>
      <c r="C69" s="44">
        <f t="shared" si="42"/>
        <v>0</v>
      </c>
      <c r="D69" s="35">
        <v>6.5</v>
      </c>
      <c r="E69" s="49">
        <f t="shared" si="46"/>
        <v>5</v>
      </c>
      <c r="F69" s="37" t="s">
        <v>11</v>
      </c>
      <c r="G69" s="43">
        <f t="shared" si="43"/>
        <v>1</v>
      </c>
      <c r="H69" s="37" t="s">
        <v>6</v>
      </c>
      <c r="I69" s="49">
        <f t="shared" si="44"/>
        <v>1</v>
      </c>
      <c r="J69" s="44">
        <f t="shared" si="45"/>
        <v>7</v>
      </c>
      <c r="K69" s="44">
        <v>0</v>
      </c>
      <c r="L69" s="44">
        <v>0</v>
      </c>
      <c r="M69" s="18"/>
      <c r="N69" s="15">
        <f t="shared" si="47"/>
        <v>0</v>
      </c>
      <c r="O69" s="15">
        <f t="shared" si="48"/>
        <v>1</v>
      </c>
      <c r="P69" s="15">
        <f t="shared" si="49"/>
        <v>2</v>
      </c>
    </row>
    <row r="70" spans="1:19">
      <c r="A70" s="17" t="str">
        <f t="shared" si="40"/>
        <v>Chrom</v>
      </c>
      <c r="B70" s="7">
        <f t="shared" si="41"/>
        <v>100</v>
      </c>
      <c r="C70" s="44">
        <f t="shared" si="42"/>
        <v>0</v>
      </c>
      <c r="D70" s="35">
        <v>6.5</v>
      </c>
      <c r="E70" s="49">
        <f t="shared" si="46"/>
        <v>5</v>
      </c>
      <c r="F70" s="37" t="s">
        <v>12</v>
      </c>
      <c r="G70" s="43">
        <f t="shared" si="43"/>
        <v>2</v>
      </c>
      <c r="H70" s="37" t="s">
        <v>8</v>
      </c>
      <c r="I70" s="49">
        <f t="shared" si="44"/>
        <v>0</v>
      </c>
      <c r="J70" s="44">
        <f t="shared" si="45"/>
        <v>7</v>
      </c>
      <c r="K70" s="44">
        <v>0</v>
      </c>
      <c r="L70" s="44">
        <v>0</v>
      </c>
      <c r="M70" s="18"/>
      <c r="N70" s="15">
        <f t="shared" si="47"/>
        <v>0</v>
      </c>
      <c r="O70" s="15">
        <f t="shared" si="48"/>
        <v>1</v>
      </c>
      <c r="P70" s="15">
        <f t="shared" si="49"/>
        <v>2</v>
      </c>
    </row>
    <row r="71" spans="1:19">
      <c r="A71" s="17" t="str">
        <f t="shared" si="40"/>
        <v>Chrom</v>
      </c>
      <c r="B71" s="7">
        <f t="shared" si="41"/>
        <v>100</v>
      </c>
      <c r="C71" s="44">
        <f t="shared" si="42"/>
        <v>0</v>
      </c>
      <c r="D71" s="35">
        <v>6.5</v>
      </c>
      <c r="E71" s="49">
        <f t="shared" si="46"/>
        <v>5</v>
      </c>
      <c r="F71" s="37" t="s">
        <v>12</v>
      </c>
      <c r="G71" s="43">
        <f t="shared" si="43"/>
        <v>2</v>
      </c>
      <c r="H71" s="37" t="s">
        <v>7</v>
      </c>
      <c r="I71" s="49">
        <f t="shared" si="44"/>
        <v>1</v>
      </c>
      <c r="J71" s="44">
        <f t="shared" si="45"/>
        <v>8</v>
      </c>
      <c r="K71" s="44">
        <v>0</v>
      </c>
      <c r="L71" s="44">
        <v>0</v>
      </c>
      <c r="M71" s="18"/>
      <c r="N71" s="15">
        <f t="shared" si="47"/>
        <v>0</v>
      </c>
      <c r="O71" s="15">
        <f t="shared" si="48"/>
        <v>1</v>
      </c>
      <c r="P71" s="15">
        <f t="shared" si="49"/>
        <v>2</v>
      </c>
    </row>
    <row r="72" spans="1:19" ht="10.5" thickBot="1">
      <c r="A72" s="17" t="str">
        <f t="shared" si="40"/>
        <v>Chrom</v>
      </c>
      <c r="B72" s="7">
        <f t="shared" si="41"/>
        <v>100</v>
      </c>
      <c r="C72" s="44">
        <f t="shared" si="42"/>
        <v>0</v>
      </c>
      <c r="D72" s="35">
        <v>6.5</v>
      </c>
      <c r="E72" s="49">
        <f t="shared" si="46"/>
        <v>5</v>
      </c>
      <c r="F72" s="37" t="s">
        <v>12</v>
      </c>
      <c r="G72" s="43">
        <f t="shared" si="43"/>
        <v>2</v>
      </c>
      <c r="H72" s="37" t="s">
        <v>6</v>
      </c>
      <c r="I72" s="49">
        <f t="shared" si="44"/>
        <v>1</v>
      </c>
      <c r="J72" s="44">
        <f t="shared" si="45"/>
        <v>8</v>
      </c>
      <c r="K72" s="44">
        <v>0</v>
      </c>
      <c r="L72" s="44">
        <v>0</v>
      </c>
      <c r="M72" s="18"/>
      <c r="N72" s="15">
        <f t="shared" si="47"/>
        <v>0</v>
      </c>
      <c r="O72" s="15">
        <f t="shared" si="48"/>
        <v>1</v>
      </c>
      <c r="P72" s="15">
        <f t="shared" si="49"/>
        <v>2</v>
      </c>
    </row>
    <row r="73" spans="1:19" ht="35.15" customHeight="1" thickTop="1">
      <c r="A73" s="28" t="s">
        <v>0</v>
      </c>
      <c r="B73" s="29" t="s">
        <v>21</v>
      </c>
      <c r="C73" s="42" t="s">
        <v>3</v>
      </c>
      <c r="D73" s="34" t="s">
        <v>1</v>
      </c>
      <c r="E73" s="47" t="s">
        <v>16</v>
      </c>
      <c r="F73" s="36" t="s">
        <v>4</v>
      </c>
      <c r="G73" s="42" t="s">
        <v>18</v>
      </c>
      <c r="H73" s="36" t="s">
        <v>5</v>
      </c>
      <c r="I73" s="47" t="s">
        <v>17</v>
      </c>
      <c r="J73" s="42" t="s">
        <v>24</v>
      </c>
      <c r="K73" s="42" t="s">
        <v>20</v>
      </c>
      <c r="L73" s="42" t="s">
        <v>41</v>
      </c>
      <c r="M73" s="30"/>
      <c r="N73" s="31" t="s">
        <v>13</v>
      </c>
      <c r="O73" s="31" t="s">
        <v>14</v>
      </c>
      <c r="P73" s="31" t="s">
        <v>15</v>
      </c>
      <c r="R73" s="1"/>
      <c r="S73" s="1"/>
    </row>
    <row r="74" spans="1:19" ht="10.5">
      <c r="A74" s="17" t="str">
        <f t="shared" ref="A74:A85" si="50">$B$3</f>
        <v>Chrom</v>
      </c>
      <c r="B74" s="7">
        <f t="shared" ref="B74:B85" si="51">$C$6</f>
        <v>100</v>
      </c>
      <c r="C74" s="44">
        <f t="shared" ref="C74:C85" si="52">5*(B74-$B$4)/($B$5-$B$4)</f>
        <v>0</v>
      </c>
      <c r="D74" s="35">
        <v>7</v>
      </c>
      <c r="E74" s="48">
        <v>5</v>
      </c>
      <c r="F74" s="37" t="s">
        <v>9</v>
      </c>
      <c r="G74" s="43">
        <f t="shared" ref="G74:G85" si="53">G61</f>
        <v>0</v>
      </c>
      <c r="H74" s="37" t="s">
        <v>8</v>
      </c>
      <c r="I74" s="49">
        <f t="shared" ref="I74:I85" si="54">I61</f>
        <v>0</v>
      </c>
      <c r="J74" s="44">
        <f t="shared" ref="J74:J85" si="55">E74+G74+I74</f>
        <v>5</v>
      </c>
      <c r="K74" s="44">
        <f>6-J74</f>
        <v>1</v>
      </c>
      <c r="L74" s="44">
        <v>0</v>
      </c>
      <c r="M74" s="18"/>
      <c r="N74" s="15">
        <f>C74+K74+L74</f>
        <v>1</v>
      </c>
      <c r="O74" s="15">
        <f>C74+K74+L74+1</f>
        <v>2</v>
      </c>
      <c r="P74" s="15">
        <f>C74+K74+L74+2</f>
        <v>3</v>
      </c>
    </row>
    <row r="75" spans="1:19">
      <c r="A75" s="17" t="str">
        <f t="shared" si="50"/>
        <v>Chrom</v>
      </c>
      <c r="B75" s="7">
        <f t="shared" si="51"/>
        <v>100</v>
      </c>
      <c r="C75" s="44">
        <f t="shared" si="52"/>
        <v>0</v>
      </c>
      <c r="D75" s="35">
        <v>7</v>
      </c>
      <c r="E75" s="49">
        <f t="shared" ref="E75:E85" si="56">E74</f>
        <v>5</v>
      </c>
      <c r="F75" s="37" t="s">
        <v>9</v>
      </c>
      <c r="G75" s="43">
        <f t="shared" si="53"/>
        <v>0</v>
      </c>
      <c r="H75" s="37" t="s">
        <v>7</v>
      </c>
      <c r="I75" s="49">
        <f t="shared" si="54"/>
        <v>1</v>
      </c>
      <c r="J75" s="44">
        <f t="shared" si="55"/>
        <v>6</v>
      </c>
      <c r="K75" s="44">
        <f>6-J75</f>
        <v>0</v>
      </c>
      <c r="L75" s="44">
        <v>0</v>
      </c>
      <c r="M75" s="18"/>
      <c r="N75" s="15">
        <f t="shared" ref="N75:N85" si="57">C75+K75+L75</f>
        <v>0</v>
      </c>
      <c r="O75" s="15">
        <f t="shared" ref="O75:O85" si="58">C75+K75+L75+1</f>
        <v>1</v>
      </c>
      <c r="P75" s="15">
        <f t="shared" ref="P75:P85" si="59">C75+K75+L75+2</f>
        <v>2</v>
      </c>
    </row>
    <row r="76" spans="1:19">
      <c r="A76" s="17" t="str">
        <f t="shared" si="50"/>
        <v>Chrom</v>
      </c>
      <c r="B76" s="7">
        <f t="shared" si="51"/>
        <v>100</v>
      </c>
      <c r="C76" s="44">
        <f t="shared" si="52"/>
        <v>0</v>
      </c>
      <c r="D76" s="35">
        <v>7</v>
      </c>
      <c r="E76" s="49">
        <f t="shared" si="56"/>
        <v>5</v>
      </c>
      <c r="F76" s="37" t="s">
        <v>9</v>
      </c>
      <c r="G76" s="43">
        <f t="shared" si="53"/>
        <v>0</v>
      </c>
      <c r="H76" s="37" t="s">
        <v>6</v>
      </c>
      <c r="I76" s="49">
        <f t="shared" si="54"/>
        <v>1</v>
      </c>
      <c r="J76" s="44">
        <f t="shared" si="55"/>
        <v>6</v>
      </c>
      <c r="K76" s="44">
        <f>6-J76</f>
        <v>0</v>
      </c>
      <c r="L76" s="44">
        <v>0</v>
      </c>
      <c r="M76" s="18"/>
      <c r="N76" s="15">
        <f t="shared" si="57"/>
        <v>0</v>
      </c>
      <c r="O76" s="15">
        <f t="shared" si="58"/>
        <v>1</v>
      </c>
      <c r="P76" s="15">
        <f t="shared" si="59"/>
        <v>2</v>
      </c>
    </row>
    <row r="77" spans="1:19">
      <c r="A77" s="17" t="str">
        <f t="shared" si="50"/>
        <v>Chrom</v>
      </c>
      <c r="B77" s="7">
        <f t="shared" si="51"/>
        <v>100</v>
      </c>
      <c r="C77" s="44">
        <f t="shared" si="52"/>
        <v>0</v>
      </c>
      <c r="D77" s="35">
        <v>7</v>
      </c>
      <c r="E77" s="49">
        <f t="shared" si="56"/>
        <v>5</v>
      </c>
      <c r="F77" s="37" t="s">
        <v>10</v>
      </c>
      <c r="G77" s="43">
        <f t="shared" si="53"/>
        <v>1</v>
      </c>
      <c r="H77" s="37" t="s">
        <v>8</v>
      </c>
      <c r="I77" s="49">
        <f t="shared" si="54"/>
        <v>0</v>
      </c>
      <c r="J77" s="44">
        <f t="shared" si="55"/>
        <v>6</v>
      </c>
      <c r="K77" s="44">
        <f>6-J77</f>
        <v>0</v>
      </c>
      <c r="L77" s="44">
        <v>0</v>
      </c>
      <c r="M77" s="18"/>
      <c r="N77" s="15">
        <f t="shared" si="57"/>
        <v>0</v>
      </c>
      <c r="O77" s="15">
        <f t="shared" si="58"/>
        <v>1</v>
      </c>
      <c r="P77" s="15">
        <f t="shared" si="59"/>
        <v>2</v>
      </c>
    </row>
    <row r="78" spans="1:19">
      <c r="A78" s="17" t="str">
        <f t="shared" si="50"/>
        <v>Chrom</v>
      </c>
      <c r="B78" s="7">
        <f t="shared" si="51"/>
        <v>100</v>
      </c>
      <c r="C78" s="44">
        <f t="shared" si="52"/>
        <v>0</v>
      </c>
      <c r="D78" s="35">
        <v>7</v>
      </c>
      <c r="E78" s="49">
        <f t="shared" si="56"/>
        <v>5</v>
      </c>
      <c r="F78" s="37" t="s">
        <v>10</v>
      </c>
      <c r="G78" s="43">
        <f t="shared" si="53"/>
        <v>1</v>
      </c>
      <c r="H78" s="37" t="s">
        <v>7</v>
      </c>
      <c r="I78" s="49">
        <f t="shared" si="54"/>
        <v>1</v>
      </c>
      <c r="J78" s="44">
        <f t="shared" si="55"/>
        <v>7</v>
      </c>
      <c r="K78" s="44">
        <v>0</v>
      </c>
      <c r="L78" s="44">
        <v>0</v>
      </c>
      <c r="M78" s="18"/>
      <c r="N78" s="15">
        <f t="shared" si="57"/>
        <v>0</v>
      </c>
      <c r="O78" s="15">
        <f t="shared" si="58"/>
        <v>1</v>
      </c>
      <c r="P78" s="15">
        <f t="shared" si="59"/>
        <v>2</v>
      </c>
    </row>
    <row r="79" spans="1:19">
      <c r="A79" s="17" t="str">
        <f t="shared" si="50"/>
        <v>Chrom</v>
      </c>
      <c r="B79" s="7">
        <f t="shared" si="51"/>
        <v>100</v>
      </c>
      <c r="C79" s="44">
        <f t="shared" si="52"/>
        <v>0</v>
      </c>
      <c r="D79" s="35">
        <v>7</v>
      </c>
      <c r="E79" s="49">
        <f t="shared" si="56"/>
        <v>5</v>
      </c>
      <c r="F79" s="37" t="s">
        <v>10</v>
      </c>
      <c r="G79" s="43">
        <f t="shared" si="53"/>
        <v>1</v>
      </c>
      <c r="H79" s="37" t="s">
        <v>6</v>
      </c>
      <c r="I79" s="49">
        <f t="shared" si="54"/>
        <v>1</v>
      </c>
      <c r="J79" s="44">
        <f t="shared" si="55"/>
        <v>7</v>
      </c>
      <c r="K79" s="44">
        <v>0</v>
      </c>
      <c r="L79" s="44">
        <v>0</v>
      </c>
      <c r="M79" s="18"/>
      <c r="N79" s="15">
        <f t="shared" si="57"/>
        <v>0</v>
      </c>
      <c r="O79" s="15">
        <f t="shared" si="58"/>
        <v>1</v>
      </c>
      <c r="P79" s="15">
        <f t="shared" si="59"/>
        <v>2</v>
      </c>
    </row>
    <row r="80" spans="1:19">
      <c r="A80" s="17" t="str">
        <f t="shared" si="50"/>
        <v>Chrom</v>
      </c>
      <c r="B80" s="7">
        <f t="shared" si="51"/>
        <v>100</v>
      </c>
      <c r="C80" s="44">
        <f t="shared" si="52"/>
        <v>0</v>
      </c>
      <c r="D80" s="35">
        <v>7</v>
      </c>
      <c r="E80" s="49">
        <f t="shared" si="56"/>
        <v>5</v>
      </c>
      <c r="F80" s="37" t="s">
        <v>11</v>
      </c>
      <c r="G80" s="43">
        <f t="shared" si="53"/>
        <v>1</v>
      </c>
      <c r="H80" s="37" t="s">
        <v>8</v>
      </c>
      <c r="I80" s="49">
        <f t="shared" si="54"/>
        <v>0</v>
      </c>
      <c r="J80" s="44">
        <f t="shared" si="55"/>
        <v>6</v>
      </c>
      <c r="K80" s="44">
        <v>0</v>
      </c>
      <c r="L80" s="44">
        <v>0</v>
      </c>
      <c r="M80" s="18"/>
      <c r="N80" s="15">
        <f t="shared" si="57"/>
        <v>0</v>
      </c>
      <c r="O80" s="15">
        <f t="shared" si="58"/>
        <v>1</v>
      </c>
      <c r="P80" s="15">
        <f t="shared" si="59"/>
        <v>2</v>
      </c>
    </row>
    <row r="81" spans="1:19">
      <c r="A81" s="17" t="str">
        <f t="shared" si="50"/>
        <v>Chrom</v>
      </c>
      <c r="B81" s="7">
        <f t="shared" si="51"/>
        <v>100</v>
      </c>
      <c r="C81" s="44">
        <f t="shared" si="52"/>
        <v>0</v>
      </c>
      <c r="D81" s="35">
        <v>7</v>
      </c>
      <c r="E81" s="49">
        <f t="shared" si="56"/>
        <v>5</v>
      </c>
      <c r="F81" s="37" t="s">
        <v>11</v>
      </c>
      <c r="G81" s="43">
        <f t="shared" si="53"/>
        <v>1</v>
      </c>
      <c r="H81" s="37" t="s">
        <v>7</v>
      </c>
      <c r="I81" s="49">
        <f t="shared" si="54"/>
        <v>1</v>
      </c>
      <c r="J81" s="44">
        <f t="shared" si="55"/>
        <v>7</v>
      </c>
      <c r="K81" s="44">
        <v>0</v>
      </c>
      <c r="L81" s="44">
        <v>0</v>
      </c>
      <c r="M81" s="18"/>
      <c r="N81" s="15">
        <f t="shared" si="57"/>
        <v>0</v>
      </c>
      <c r="O81" s="15">
        <f t="shared" si="58"/>
        <v>1</v>
      </c>
      <c r="P81" s="15">
        <f t="shared" si="59"/>
        <v>2</v>
      </c>
    </row>
    <row r="82" spans="1:19">
      <c r="A82" s="17" t="str">
        <f t="shared" si="50"/>
        <v>Chrom</v>
      </c>
      <c r="B82" s="7">
        <f t="shared" si="51"/>
        <v>100</v>
      </c>
      <c r="C82" s="44">
        <f t="shared" si="52"/>
        <v>0</v>
      </c>
      <c r="D82" s="35">
        <v>7</v>
      </c>
      <c r="E82" s="49">
        <f t="shared" si="56"/>
        <v>5</v>
      </c>
      <c r="F82" s="37" t="s">
        <v>11</v>
      </c>
      <c r="G82" s="43">
        <f t="shared" si="53"/>
        <v>1</v>
      </c>
      <c r="H82" s="37" t="s">
        <v>6</v>
      </c>
      <c r="I82" s="49">
        <f t="shared" si="54"/>
        <v>1</v>
      </c>
      <c r="J82" s="44">
        <f t="shared" si="55"/>
        <v>7</v>
      </c>
      <c r="K82" s="44">
        <v>0</v>
      </c>
      <c r="L82" s="44">
        <v>0</v>
      </c>
      <c r="M82" s="18"/>
      <c r="N82" s="15">
        <f t="shared" si="57"/>
        <v>0</v>
      </c>
      <c r="O82" s="15">
        <f t="shared" si="58"/>
        <v>1</v>
      </c>
      <c r="P82" s="15">
        <f t="shared" si="59"/>
        <v>2</v>
      </c>
    </row>
    <row r="83" spans="1:19">
      <c r="A83" s="17" t="str">
        <f t="shared" si="50"/>
        <v>Chrom</v>
      </c>
      <c r="B83" s="7">
        <f t="shared" si="51"/>
        <v>100</v>
      </c>
      <c r="C83" s="44">
        <f t="shared" si="52"/>
        <v>0</v>
      </c>
      <c r="D83" s="35">
        <v>7</v>
      </c>
      <c r="E83" s="49">
        <f t="shared" si="56"/>
        <v>5</v>
      </c>
      <c r="F83" s="37" t="s">
        <v>12</v>
      </c>
      <c r="G83" s="43">
        <f t="shared" si="53"/>
        <v>2</v>
      </c>
      <c r="H83" s="37" t="s">
        <v>8</v>
      </c>
      <c r="I83" s="49">
        <f t="shared" si="54"/>
        <v>0</v>
      </c>
      <c r="J83" s="44">
        <f t="shared" si="55"/>
        <v>7</v>
      </c>
      <c r="K83" s="44">
        <v>0</v>
      </c>
      <c r="L83" s="44">
        <v>0</v>
      </c>
      <c r="M83" s="18"/>
      <c r="N83" s="15">
        <f t="shared" si="57"/>
        <v>0</v>
      </c>
      <c r="O83" s="15">
        <f t="shared" si="58"/>
        <v>1</v>
      </c>
      <c r="P83" s="15">
        <f t="shared" si="59"/>
        <v>2</v>
      </c>
    </row>
    <row r="84" spans="1:19">
      <c r="A84" s="17" t="str">
        <f t="shared" si="50"/>
        <v>Chrom</v>
      </c>
      <c r="B84" s="7">
        <f t="shared" si="51"/>
        <v>100</v>
      </c>
      <c r="C84" s="44">
        <f t="shared" si="52"/>
        <v>0</v>
      </c>
      <c r="D84" s="35">
        <v>7</v>
      </c>
      <c r="E84" s="49">
        <f t="shared" si="56"/>
        <v>5</v>
      </c>
      <c r="F84" s="37" t="s">
        <v>12</v>
      </c>
      <c r="G84" s="43">
        <f t="shared" si="53"/>
        <v>2</v>
      </c>
      <c r="H84" s="37" t="s">
        <v>7</v>
      </c>
      <c r="I84" s="49">
        <f t="shared" si="54"/>
        <v>1</v>
      </c>
      <c r="J84" s="44">
        <f t="shared" si="55"/>
        <v>8</v>
      </c>
      <c r="K84" s="44">
        <v>0</v>
      </c>
      <c r="L84" s="44">
        <v>0</v>
      </c>
      <c r="M84" s="18"/>
      <c r="N84" s="15">
        <f t="shared" si="57"/>
        <v>0</v>
      </c>
      <c r="O84" s="15">
        <f t="shared" si="58"/>
        <v>1</v>
      </c>
      <c r="P84" s="15">
        <f t="shared" si="59"/>
        <v>2</v>
      </c>
    </row>
    <row r="85" spans="1:19" ht="10.5" thickBot="1">
      <c r="A85" s="17" t="str">
        <f t="shared" si="50"/>
        <v>Chrom</v>
      </c>
      <c r="B85" s="7">
        <f t="shared" si="51"/>
        <v>100</v>
      </c>
      <c r="C85" s="44">
        <f t="shared" si="52"/>
        <v>0</v>
      </c>
      <c r="D85" s="35">
        <v>7</v>
      </c>
      <c r="E85" s="49">
        <f t="shared" si="56"/>
        <v>5</v>
      </c>
      <c r="F85" s="37" t="s">
        <v>12</v>
      </c>
      <c r="G85" s="43">
        <f t="shared" si="53"/>
        <v>2</v>
      </c>
      <c r="H85" s="37" t="s">
        <v>6</v>
      </c>
      <c r="I85" s="49">
        <f t="shared" si="54"/>
        <v>1</v>
      </c>
      <c r="J85" s="44">
        <f t="shared" si="55"/>
        <v>8</v>
      </c>
      <c r="K85" s="44">
        <v>0</v>
      </c>
      <c r="L85" s="44">
        <v>0</v>
      </c>
      <c r="M85" s="18"/>
      <c r="N85" s="15">
        <f t="shared" si="57"/>
        <v>0</v>
      </c>
      <c r="O85" s="15">
        <f t="shared" si="58"/>
        <v>1</v>
      </c>
      <c r="P85" s="15">
        <f t="shared" si="59"/>
        <v>2</v>
      </c>
    </row>
    <row r="86" spans="1:19" ht="35.15" customHeight="1" thickTop="1">
      <c r="A86" s="28" t="s">
        <v>0</v>
      </c>
      <c r="B86" s="29" t="s">
        <v>21</v>
      </c>
      <c r="C86" s="42" t="s">
        <v>3</v>
      </c>
      <c r="D86" s="34" t="s">
        <v>1</v>
      </c>
      <c r="E86" s="47" t="s">
        <v>16</v>
      </c>
      <c r="F86" s="36" t="s">
        <v>4</v>
      </c>
      <c r="G86" s="42" t="s">
        <v>18</v>
      </c>
      <c r="H86" s="36" t="s">
        <v>5</v>
      </c>
      <c r="I86" s="47" t="s">
        <v>17</v>
      </c>
      <c r="J86" s="42" t="s">
        <v>24</v>
      </c>
      <c r="K86" s="42" t="s">
        <v>20</v>
      </c>
      <c r="L86" s="42" t="s">
        <v>41</v>
      </c>
      <c r="M86" s="30"/>
      <c r="N86" s="31" t="s">
        <v>13</v>
      </c>
      <c r="O86" s="31" t="s">
        <v>14</v>
      </c>
      <c r="P86" s="31" t="s">
        <v>15</v>
      </c>
      <c r="R86" s="1"/>
      <c r="S86" s="1"/>
    </row>
    <row r="87" spans="1:19" ht="10.5">
      <c r="A87" s="17" t="str">
        <f t="shared" ref="A87:A98" si="60">$B$3</f>
        <v>Chrom</v>
      </c>
      <c r="B87" s="7">
        <f t="shared" ref="B87:B98" si="61">$C$6</f>
        <v>100</v>
      </c>
      <c r="C87" s="44">
        <f t="shared" ref="C87:C98" si="62">5*(B87-$B$4)/($B$5-$B$4)</f>
        <v>0</v>
      </c>
      <c r="D87" s="35">
        <v>7.5</v>
      </c>
      <c r="E87" s="48">
        <v>5</v>
      </c>
      <c r="F87" s="37" t="s">
        <v>9</v>
      </c>
      <c r="G87" s="43">
        <f t="shared" ref="G87:G98" si="63">G74</f>
        <v>0</v>
      </c>
      <c r="H87" s="37" t="s">
        <v>8</v>
      </c>
      <c r="I87" s="49">
        <f t="shared" ref="I87:I98" si="64">I74</f>
        <v>0</v>
      </c>
      <c r="J87" s="44">
        <f t="shared" ref="J87:J98" si="65">E87+G87+I87</f>
        <v>5</v>
      </c>
      <c r="K87" s="44">
        <f>6-J87</f>
        <v>1</v>
      </c>
      <c r="L87" s="44">
        <v>0</v>
      </c>
      <c r="M87" s="18"/>
      <c r="N87" s="15">
        <f>C87+K87+L87</f>
        <v>1</v>
      </c>
      <c r="O87" s="15">
        <f>C87+K87+L87+1</f>
        <v>2</v>
      </c>
      <c r="P87" s="15">
        <f>C87+K87+L87+2</f>
        <v>3</v>
      </c>
    </row>
    <row r="88" spans="1:19">
      <c r="A88" s="17" t="str">
        <f t="shared" si="60"/>
        <v>Chrom</v>
      </c>
      <c r="B88" s="7">
        <f t="shared" si="61"/>
        <v>100</v>
      </c>
      <c r="C88" s="44">
        <f t="shared" si="62"/>
        <v>0</v>
      </c>
      <c r="D88" s="35">
        <v>7.5</v>
      </c>
      <c r="E88" s="49">
        <f t="shared" ref="E88:E98" si="66">E87</f>
        <v>5</v>
      </c>
      <c r="F88" s="37" t="s">
        <v>9</v>
      </c>
      <c r="G88" s="43">
        <f t="shared" si="63"/>
        <v>0</v>
      </c>
      <c r="H88" s="37" t="s">
        <v>7</v>
      </c>
      <c r="I88" s="49">
        <f t="shared" si="64"/>
        <v>1</v>
      </c>
      <c r="J88" s="44">
        <f t="shared" si="65"/>
        <v>6</v>
      </c>
      <c r="K88" s="44">
        <f>6-J88</f>
        <v>0</v>
      </c>
      <c r="L88" s="44">
        <v>0</v>
      </c>
      <c r="M88" s="18"/>
      <c r="N88" s="15">
        <f t="shared" ref="N88:N98" si="67">C88+K88+L88</f>
        <v>0</v>
      </c>
      <c r="O88" s="15">
        <f t="shared" ref="O88:O98" si="68">C88+K88+L88+1</f>
        <v>1</v>
      </c>
      <c r="P88" s="15">
        <f t="shared" ref="P88:P98" si="69">C88+K88+L88+2</f>
        <v>2</v>
      </c>
    </row>
    <row r="89" spans="1:19">
      <c r="A89" s="17" t="str">
        <f t="shared" si="60"/>
        <v>Chrom</v>
      </c>
      <c r="B89" s="7">
        <f t="shared" si="61"/>
        <v>100</v>
      </c>
      <c r="C89" s="44">
        <f t="shared" si="62"/>
        <v>0</v>
      </c>
      <c r="D89" s="35">
        <v>7.5</v>
      </c>
      <c r="E89" s="49">
        <f t="shared" si="66"/>
        <v>5</v>
      </c>
      <c r="F89" s="37" t="s">
        <v>9</v>
      </c>
      <c r="G89" s="43">
        <f t="shared" si="63"/>
        <v>0</v>
      </c>
      <c r="H89" s="37" t="s">
        <v>6</v>
      </c>
      <c r="I89" s="49">
        <f t="shared" si="64"/>
        <v>1</v>
      </c>
      <c r="J89" s="44">
        <f t="shared" si="65"/>
        <v>6</v>
      </c>
      <c r="K89" s="44">
        <f>6-J89</f>
        <v>0</v>
      </c>
      <c r="L89" s="44">
        <v>0</v>
      </c>
      <c r="M89" s="18"/>
      <c r="N89" s="15">
        <f t="shared" si="67"/>
        <v>0</v>
      </c>
      <c r="O89" s="15">
        <f t="shared" si="68"/>
        <v>1</v>
      </c>
      <c r="P89" s="15">
        <f t="shared" si="69"/>
        <v>2</v>
      </c>
    </row>
    <row r="90" spans="1:19">
      <c r="A90" s="17" t="str">
        <f t="shared" si="60"/>
        <v>Chrom</v>
      </c>
      <c r="B90" s="7">
        <f t="shared" si="61"/>
        <v>100</v>
      </c>
      <c r="C90" s="44">
        <f t="shared" si="62"/>
        <v>0</v>
      </c>
      <c r="D90" s="35">
        <v>7.5</v>
      </c>
      <c r="E90" s="49">
        <f t="shared" si="66"/>
        <v>5</v>
      </c>
      <c r="F90" s="37" t="s">
        <v>10</v>
      </c>
      <c r="G90" s="43">
        <f t="shared" si="63"/>
        <v>1</v>
      </c>
      <c r="H90" s="37" t="s">
        <v>8</v>
      </c>
      <c r="I90" s="49">
        <f t="shared" si="64"/>
        <v>0</v>
      </c>
      <c r="J90" s="44">
        <f t="shared" si="65"/>
        <v>6</v>
      </c>
      <c r="K90" s="44">
        <f>6-J90</f>
        <v>0</v>
      </c>
      <c r="L90" s="44">
        <v>0</v>
      </c>
      <c r="M90" s="18"/>
      <c r="N90" s="15">
        <f t="shared" si="67"/>
        <v>0</v>
      </c>
      <c r="O90" s="15">
        <f t="shared" si="68"/>
        <v>1</v>
      </c>
      <c r="P90" s="15">
        <f t="shared" si="69"/>
        <v>2</v>
      </c>
    </row>
    <row r="91" spans="1:19">
      <c r="A91" s="17" t="str">
        <f t="shared" si="60"/>
        <v>Chrom</v>
      </c>
      <c r="B91" s="7">
        <f t="shared" si="61"/>
        <v>100</v>
      </c>
      <c r="C91" s="44">
        <f t="shared" si="62"/>
        <v>0</v>
      </c>
      <c r="D91" s="35">
        <v>7.5</v>
      </c>
      <c r="E91" s="49">
        <f t="shared" si="66"/>
        <v>5</v>
      </c>
      <c r="F91" s="37" t="s">
        <v>10</v>
      </c>
      <c r="G91" s="43">
        <f t="shared" si="63"/>
        <v>1</v>
      </c>
      <c r="H91" s="37" t="s">
        <v>7</v>
      </c>
      <c r="I91" s="49">
        <f t="shared" si="64"/>
        <v>1</v>
      </c>
      <c r="J91" s="44">
        <f t="shared" si="65"/>
        <v>7</v>
      </c>
      <c r="K91" s="44">
        <v>0</v>
      </c>
      <c r="L91" s="44">
        <v>0</v>
      </c>
      <c r="M91" s="18"/>
      <c r="N91" s="15">
        <f t="shared" si="67"/>
        <v>0</v>
      </c>
      <c r="O91" s="15">
        <f t="shared" si="68"/>
        <v>1</v>
      </c>
      <c r="P91" s="15">
        <f t="shared" si="69"/>
        <v>2</v>
      </c>
    </row>
    <row r="92" spans="1:19">
      <c r="A92" s="17" t="str">
        <f t="shared" si="60"/>
        <v>Chrom</v>
      </c>
      <c r="B92" s="7">
        <f t="shared" si="61"/>
        <v>100</v>
      </c>
      <c r="C92" s="44">
        <f t="shared" si="62"/>
        <v>0</v>
      </c>
      <c r="D92" s="35">
        <v>7.5</v>
      </c>
      <c r="E92" s="49">
        <f t="shared" si="66"/>
        <v>5</v>
      </c>
      <c r="F92" s="37" t="s">
        <v>10</v>
      </c>
      <c r="G92" s="43">
        <f t="shared" si="63"/>
        <v>1</v>
      </c>
      <c r="H92" s="37" t="s">
        <v>6</v>
      </c>
      <c r="I92" s="49">
        <f t="shared" si="64"/>
        <v>1</v>
      </c>
      <c r="J92" s="44">
        <f t="shared" si="65"/>
        <v>7</v>
      </c>
      <c r="K92" s="44">
        <v>0</v>
      </c>
      <c r="L92" s="44">
        <v>0</v>
      </c>
      <c r="M92" s="18"/>
      <c r="N92" s="15">
        <f t="shared" si="67"/>
        <v>0</v>
      </c>
      <c r="O92" s="15">
        <f t="shared" si="68"/>
        <v>1</v>
      </c>
      <c r="P92" s="15">
        <f t="shared" si="69"/>
        <v>2</v>
      </c>
    </row>
    <row r="93" spans="1:19">
      <c r="A93" s="17" t="str">
        <f t="shared" si="60"/>
        <v>Chrom</v>
      </c>
      <c r="B93" s="7">
        <f t="shared" si="61"/>
        <v>100</v>
      </c>
      <c r="C93" s="44">
        <f t="shared" si="62"/>
        <v>0</v>
      </c>
      <c r="D93" s="35">
        <v>7.5</v>
      </c>
      <c r="E93" s="49">
        <f t="shared" si="66"/>
        <v>5</v>
      </c>
      <c r="F93" s="37" t="s">
        <v>11</v>
      </c>
      <c r="G93" s="43">
        <f t="shared" si="63"/>
        <v>1</v>
      </c>
      <c r="H93" s="37" t="s">
        <v>8</v>
      </c>
      <c r="I93" s="49">
        <f t="shared" si="64"/>
        <v>0</v>
      </c>
      <c r="J93" s="44">
        <f t="shared" si="65"/>
        <v>6</v>
      </c>
      <c r="K93" s="44">
        <v>0</v>
      </c>
      <c r="L93" s="44">
        <v>0</v>
      </c>
      <c r="M93" s="18"/>
      <c r="N93" s="15">
        <f t="shared" si="67"/>
        <v>0</v>
      </c>
      <c r="O93" s="15">
        <f t="shared" si="68"/>
        <v>1</v>
      </c>
      <c r="P93" s="15">
        <f t="shared" si="69"/>
        <v>2</v>
      </c>
    </row>
    <row r="94" spans="1:19">
      <c r="A94" s="17" t="str">
        <f t="shared" si="60"/>
        <v>Chrom</v>
      </c>
      <c r="B94" s="7">
        <f t="shared" si="61"/>
        <v>100</v>
      </c>
      <c r="C94" s="44">
        <f t="shared" si="62"/>
        <v>0</v>
      </c>
      <c r="D94" s="35">
        <v>7.5</v>
      </c>
      <c r="E94" s="49">
        <f t="shared" si="66"/>
        <v>5</v>
      </c>
      <c r="F94" s="37" t="s">
        <v>11</v>
      </c>
      <c r="G94" s="43">
        <f t="shared" si="63"/>
        <v>1</v>
      </c>
      <c r="H94" s="37" t="s">
        <v>7</v>
      </c>
      <c r="I94" s="49">
        <f t="shared" si="64"/>
        <v>1</v>
      </c>
      <c r="J94" s="44">
        <f t="shared" si="65"/>
        <v>7</v>
      </c>
      <c r="K94" s="44">
        <v>0</v>
      </c>
      <c r="L94" s="44">
        <v>0</v>
      </c>
      <c r="M94" s="18"/>
      <c r="N94" s="15">
        <f t="shared" si="67"/>
        <v>0</v>
      </c>
      <c r="O94" s="15">
        <f t="shared" si="68"/>
        <v>1</v>
      </c>
      <c r="P94" s="15">
        <f t="shared" si="69"/>
        <v>2</v>
      </c>
    </row>
    <row r="95" spans="1:19">
      <c r="A95" s="17" t="str">
        <f t="shared" si="60"/>
        <v>Chrom</v>
      </c>
      <c r="B95" s="7">
        <f t="shared" si="61"/>
        <v>100</v>
      </c>
      <c r="C95" s="44">
        <f t="shared" si="62"/>
        <v>0</v>
      </c>
      <c r="D95" s="35">
        <v>7.5</v>
      </c>
      <c r="E95" s="49">
        <f t="shared" si="66"/>
        <v>5</v>
      </c>
      <c r="F95" s="37" t="s">
        <v>11</v>
      </c>
      <c r="G95" s="43">
        <f t="shared" si="63"/>
        <v>1</v>
      </c>
      <c r="H95" s="37" t="s">
        <v>6</v>
      </c>
      <c r="I95" s="49">
        <f t="shared" si="64"/>
        <v>1</v>
      </c>
      <c r="J95" s="44">
        <f t="shared" si="65"/>
        <v>7</v>
      </c>
      <c r="K95" s="44">
        <v>0</v>
      </c>
      <c r="L95" s="44">
        <v>0</v>
      </c>
      <c r="M95" s="18"/>
      <c r="N95" s="15">
        <f t="shared" si="67"/>
        <v>0</v>
      </c>
      <c r="O95" s="15">
        <f t="shared" si="68"/>
        <v>1</v>
      </c>
      <c r="P95" s="15">
        <f t="shared" si="69"/>
        <v>2</v>
      </c>
    </row>
    <row r="96" spans="1:19">
      <c r="A96" s="17" t="str">
        <f t="shared" si="60"/>
        <v>Chrom</v>
      </c>
      <c r="B96" s="7">
        <f t="shared" si="61"/>
        <v>100</v>
      </c>
      <c r="C96" s="44">
        <f t="shared" si="62"/>
        <v>0</v>
      </c>
      <c r="D96" s="35">
        <v>7.5</v>
      </c>
      <c r="E96" s="49">
        <f t="shared" si="66"/>
        <v>5</v>
      </c>
      <c r="F96" s="37" t="s">
        <v>12</v>
      </c>
      <c r="G96" s="43">
        <f t="shared" si="63"/>
        <v>2</v>
      </c>
      <c r="H96" s="37" t="s">
        <v>8</v>
      </c>
      <c r="I96" s="49">
        <f t="shared" si="64"/>
        <v>0</v>
      </c>
      <c r="J96" s="44">
        <f t="shared" si="65"/>
        <v>7</v>
      </c>
      <c r="K96" s="44">
        <v>0</v>
      </c>
      <c r="L96" s="44">
        <v>0</v>
      </c>
      <c r="M96" s="18"/>
      <c r="N96" s="15">
        <f t="shared" si="67"/>
        <v>0</v>
      </c>
      <c r="O96" s="15">
        <f t="shared" si="68"/>
        <v>1</v>
      </c>
      <c r="P96" s="15">
        <f t="shared" si="69"/>
        <v>2</v>
      </c>
    </row>
    <row r="97" spans="1:16">
      <c r="A97" s="17" t="str">
        <f t="shared" si="60"/>
        <v>Chrom</v>
      </c>
      <c r="B97" s="7">
        <f t="shared" si="61"/>
        <v>100</v>
      </c>
      <c r="C97" s="44">
        <f t="shared" si="62"/>
        <v>0</v>
      </c>
      <c r="D97" s="35">
        <v>7.5</v>
      </c>
      <c r="E97" s="49">
        <f t="shared" si="66"/>
        <v>5</v>
      </c>
      <c r="F97" s="37" t="s">
        <v>12</v>
      </c>
      <c r="G97" s="43">
        <f t="shared" si="63"/>
        <v>2</v>
      </c>
      <c r="H97" s="37" t="s">
        <v>7</v>
      </c>
      <c r="I97" s="49">
        <f t="shared" si="64"/>
        <v>1</v>
      </c>
      <c r="J97" s="44">
        <f t="shared" si="65"/>
        <v>8</v>
      </c>
      <c r="K97" s="44">
        <v>0</v>
      </c>
      <c r="L97" s="44">
        <v>0</v>
      </c>
      <c r="M97" s="18"/>
      <c r="N97" s="15">
        <f t="shared" si="67"/>
        <v>0</v>
      </c>
      <c r="O97" s="15">
        <f t="shared" si="68"/>
        <v>1</v>
      </c>
      <c r="P97" s="15">
        <f t="shared" si="69"/>
        <v>2</v>
      </c>
    </row>
    <row r="98" spans="1:16">
      <c r="A98" s="17" t="str">
        <f t="shared" si="60"/>
        <v>Chrom</v>
      </c>
      <c r="B98" s="7">
        <f t="shared" si="61"/>
        <v>100</v>
      </c>
      <c r="C98" s="44">
        <f t="shared" si="62"/>
        <v>0</v>
      </c>
      <c r="D98" s="35">
        <v>7.5</v>
      </c>
      <c r="E98" s="49">
        <f t="shared" si="66"/>
        <v>5</v>
      </c>
      <c r="F98" s="37" t="s">
        <v>12</v>
      </c>
      <c r="G98" s="43">
        <f t="shared" si="63"/>
        <v>2</v>
      </c>
      <c r="H98" s="37" t="s">
        <v>6</v>
      </c>
      <c r="I98" s="49">
        <f t="shared" si="64"/>
        <v>1</v>
      </c>
      <c r="J98" s="44">
        <f t="shared" si="65"/>
        <v>8</v>
      </c>
      <c r="K98" s="44">
        <v>0</v>
      </c>
      <c r="L98" s="44">
        <v>0</v>
      </c>
      <c r="M98" s="18"/>
      <c r="N98" s="15">
        <f t="shared" si="67"/>
        <v>0</v>
      </c>
      <c r="O98" s="15">
        <f t="shared" si="68"/>
        <v>1</v>
      </c>
      <c r="P98" s="15">
        <f t="shared" si="69"/>
        <v>2</v>
      </c>
    </row>
    <row r="99" spans="1:16" ht="10.5">
      <c r="A99" s="56" t="s">
        <v>42</v>
      </c>
    </row>
  </sheetData>
  <sheetProtection algorithmName="SHA-512" hashValue="Av8Uv/AZ9Ds7d/JMuouctd3YJ4cKHVUmb1TVvUfCfGjffn+/CEFze9Om3Hyx292CGSpndmX7hJrQZGOEMpYEJg==" saltValue="/uRSRy+UTjSdKcyT3Y4xPA==" spinCount="100000" sheet="1" objects="1" scenarios="1"/>
  <phoneticPr fontId="1" type="noConversion"/>
  <conditionalFormatting sqref="N9:P20 N22:P33 N35:P46 N48:P59 N61:P72 N74:P85 N87:P98">
    <cfRule type="cellIs" dxfId="15" priority="1" stopIfTrue="1" operator="greaterThanOrEqual">
      <formula>3</formula>
    </cfRule>
    <cfRule type="cellIs" dxfId="14" priority="2" stopIfTrue="1" operator="lessThan">
      <formula>3</formula>
    </cfRule>
  </conditionalFormatting>
  <dataValidations count="1">
    <dataValidation type="decimal" allowBlank="1" showInputMessage="1" showErrorMessage="1" error="Es können nur Werte zwischen Prüf- und Sanierungswert eingegeben werden." sqref="C6">
      <formula1>100</formula1>
      <formula2>350</formula2>
    </dataValidation>
  </dataValidations>
  <printOptions horizontalCentered="1" verticalCentered="1"/>
  <pageMargins left="0.78740157480314965" right="0.78740157480314965" top="0.19685039370078741" bottom="0.19685039370078741" header="0" footer="0.51181102362204722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tabColor indexed="10"/>
    <pageSetUpPr fitToPage="1"/>
  </sheetPr>
  <dimension ref="A1:AX99"/>
  <sheetViews>
    <sheetView workbookViewId="0">
      <pane xSplit="16" ySplit="8" topLeftCell="Q9" activePane="bottomRight" state="frozen"/>
      <selection pane="topRight" activeCell="P1" sqref="P1"/>
      <selection pane="bottomLeft" activeCell="A6" sqref="A6"/>
      <selection pane="bottomRight" activeCell="G5" sqref="G5"/>
    </sheetView>
  </sheetViews>
  <sheetFormatPr baseColWidth="10" defaultColWidth="11.453125" defaultRowHeight="10"/>
  <cols>
    <col min="1" max="1" width="18.1796875" style="1" customWidth="1"/>
    <col min="2" max="2" width="7.7265625" style="16" customWidth="1"/>
    <col min="3" max="3" width="7.453125" style="45" customWidth="1"/>
    <col min="4" max="4" width="5.7265625" style="2" customWidth="1"/>
    <col min="5" max="5" width="7.453125" style="45" customWidth="1"/>
    <col min="6" max="6" width="8.1796875" style="10" customWidth="1"/>
    <col min="7" max="7" width="8.54296875" style="45" customWidth="1"/>
    <col min="8" max="8" width="8.54296875" style="12" customWidth="1"/>
    <col min="9" max="9" width="8.453125" style="53" customWidth="1"/>
    <col min="10" max="10" width="8.81640625" style="53" customWidth="1"/>
    <col min="11" max="12" width="9.81640625" style="53" customWidth="1"/>
    <col min="13" max="13" width="2.7265625" style="1" customWidth="1"/>
    <col min="14" max="14" width="10.81640625" style="13" customWidth="1"/>
    <col min="15" max="15" width="10" style="13" customWidth="1"/>
    <col min="16" max="16" width="10" style="14" customWidth="1"/>
    <col min="17" max="17" width="3.54296875" style="11" customWidth="1"/>
    <col min="18" max="18" width="15.7265625" style="2" bestFit="1" customWidth="1"/>
    <col min="19" max="19" width="14" style="2" customWidth="1"/>
    <col min="20" max="16384" width="11.453125" style="1"/>
  </cols>
  <sheetData>
    <row r="1" spans="1:50" s="57" customFormat="1" ht="25">
      <c r="A1" s="62" t="s">
        <v>43</v>
      </c>
      <c r="B1" s="63"/>
      <c r="C1" s="64"/>
      <c r="D1" s="65"/>
      <c r="E1" s="64"/>
      <c r="F1" s="62"/>
      <c r="G1" s="64"/>
      <c r="H1" s="66"/>
      <c r="I1" s="67"/>
      <c r="J1" s="67"/>
      <c r="K1" s="67"/>
      <c r="L1" s="62"/>
      <c r="M1" s="68"/>
      <c r="N1" s="68"/>
      <c r="O1" s="69"/>
      <c r="P1" s="62"/>
      <c r="Q1" s="58"/>
      <c r="R1" s="59"/>
      <c r="S1" s="59"/>
      <c r="T1" s="60"/>
      <c r="V1" s="58"/>
      <c r="W1" s="59"/>
      <c r="X1" s="59"/>
      <c r="Y1" s="60"/>
      <c r="AA1" s="58"/>
      <c r="AB1" s="59"/>
      <c r="AC1" s="59"/>
      <c r="AD1" s="60"/>
      <c r="AF1" s="58"/>
      <c r="AG1" s="59"/>
      <c r="AH1" s="59"/>
      <c r="AI1" s="60"/>
      <c r="AK1" s="58"/>
      <c r="AL1" s="59"/>
      <c r="AM1" s="59"/>
      <c r="AN1" s="60"/>
      <c r="AP1" s="58"/>
      <c r="AQ1" s="59"/>
      <c r="AR1" s="59"/>
      <c r="AS1" s="60"/>
      <c r="AU1" s="58"/>
      <c r="AV1" s="59"/>
      <c r="AW1" s="59"/>
      <c r="AX1" s="60"/>
    </row>
    <row r="2" spans="1:50" s="61" customFormat="1" ht="20">
      <c r="A2" s="70" t="s">
        <v>44</v>
      </c>
      <c r="B2" s="71"/>
      <c r="C2" s="70"/>
      <c r="D2" s="72"/>
      <c r="E2" s="70"/>
      <c r="F2" s="70"/>
      <c r="G2" s="70"/>
      <c r="H2" s="70"/>
      <c r="I2" s="73"/>
      <c r="J2" s="73"/>
      <c r="K2" s="74"/>
      <c r="L2" s="75"/>
      <c r="M2" s="72"/>
      <c r="N2" s="72"/>
      <c r="O2" s="70"/>
      <c r="P2" s="70"/>
    </row>
    <row r="3" spans="1:50" ht="10.5">
      <c r="A3" s="8" t="s">
        <v>0</v>
      </c>
      <c r="B3" s="54" t="s">
        <v>31</v>
      </c>
      <c r="C3" s="40"/>
      <c r="D3" s="26"/>
      <c r="E3" s="40"/>
      <c r="F3" s="8"/>
      <c r="G3" s="26"/>
      <c r="H3" s="22"/>
      <c r="I3" s="51"/>
      <c r="J3" s="51"/>
      <c r="K3" s="51"/>
      <c r="L3" s="51"/>
      <c r="M3" s="8"/>
      <c r="N3" s="22"/>
      <c r="O3" s="21" t="s">
        <v>40</v>
      </c>
      <c r="P3" s="5"/>
      <c r="R3" s="9"/>
      <c r="S3" s="9"/>
    </row>
    <row r="4" spans="1:50" ht="10.5">
      <c r="A4" s="8" t="s">
        <v>22</v>
      </c>
      <c r="B4" s="33">
        <v>1400</v>
      </c>
      <c r="C4" s="40"/>
      <c r="D4" s="26"/>
      <c r="E4" s="40"/>
      <c r="F4" s="8"/>
      <c r="G4" s="2"/>
      <c r="H4" s="22"/>
      <c r="I4" s="51"/>
      <c r="J4" s="51"/>
      <c r="K4" s="51"/>
      <c r="L4" s="51"/>
      <c r="M4" s="8"/>
      <c r="N4" s="22"/>
      <c r="O4" s="21" t="s">
        <v>38</v>
      </c>
      <c r="P4" s="4"/>
      <c r="R4" s="1"/>
    </row>
    <row r="5" spans="1:50" ht="10.5">
      <c r="A5" s="8" t="s">
        <v>23</v>
      </c>
      <c r="B5" s="33">
        <v>5000</v>
      </c>
      <c r="C5" s="40"/>
      <c r="D5" s="26"/>
      <c r="E5" s="40"/>
      <c r="F5" s="8"/>
      <c r="G5" s="2"/>
      <c r="H5" s="22"/>
      <c r="I5" s="51"/>
      <c r="J5" s="51"/>
      <c r="K5" s="51"/>
      <c r="L5" s="51"/>
      <c r="M5" s="8"/>
      <c r="N5" s="27"/>
      <c r="O5" s="21" t="s">
        <v>39</v>
      </c>
      <c r="P5" s="3"/>
    </row>
    <row r="6" spans="1:50" ht="15.5">
      <c r="A6" s="38" t="s">
        <v>26</v>
      </c>
      <c r="B6" s="39"/>
      <c r="C6" s="55">
        <v>1400</v>
      </c>
      <c r="D6" s="32"/>
      <c r="E6" s="46"/>
      <c r="F6" s="32"/>
      <c r="G6" s="46"/>
      <c r="H6" s="32"/>
      <c r="I6" s="46"/>
      <c r="J6" s="46"/>
      <c r="K6" s="46"/>
      <c r="L6" s="46"/>
      <c r="M6" s="8"/>
      <c r="N6" s="27"/>
      <c r="O6" s="21"/>
      <c r="P6" s="26"/>
    </row>
    <row r="7" spans="1:50" ht="20.25" customHeight="1" thickBot="1">
      <c r="A7" s="20"/>
      <c r="B7" s="25" t="s">
        <v>2</v>
      </c>
      <c r="C7" s="41"/>
      <c r="D7" s="23"/>
      <c r="E7" s="41"/>
      <c r="F7" s="20"/>
      <c r="G7" s="41"/>
      <c r="H7" s="19"/>
      <c r="I7" s="52"/>
      <c r="J7" s="51"/>
      <c r="K7" s="51"/>
      <c r="L7" s="51"/>
      <c r="M7" s="20"/>
      <c r="N7" s="24" t="s">
        <v>19</v>
      </c>
      <c r="O7" s="20"/>
      <c r="P7" s="20"/>
    </row>
    <row r="8" spans="1:50" ht="45" customHeight="1" thickTop="1">
      <c r="A8" s="28" t="s">
        <v>0</v>
      </c>
      <c r="B8" s="29" t="s">
        <v>21</v>
      </c>
      <c r="C8" s="42" t="s">
        <v>3</v>
      </c>
      <c r="D8" s="34" t="s">
        <v>1</v>
      </c>
      <c r="E8" s="47" t="s">
        <v>16</v>
      </c>
      <c r="F8" s="36" t="s">
        <v>4</v>
      </c>
      <c r="G8" s="42" t="s">
        <v>18</v>
      </c>
      <c r="H8" s="36" t="s">
        <v>5</v>
      </c>
      <c r="I8" s="47" t="s">
        <v>17</v>
      </c>
      <c r="J8" s="42" t="s">
        <v>24</v>
      </c>
      <c r="K8" s="42" t="s">
        <v>20</v>
      </c>
      <c r="L8" s="42" t="s">
        <v>41</v>
      </c>
      <c r="M8" s="30"/>
      <c r="N8" s="31" t="s">
        <v>13</v>
      </c>
      <c r="O8" s="31" t="s">
        <v>14</v>
      </c>
      <c r="P8" s="31" t="s">
        <v>15</v>
      </c>
      <c r="R8" s="1"/>
      <c r="S8" s="1"/>
    </row>
    <row r="9" spans="1:50" ht="10.5">
      <c r="A9" s="17" t="str">
        <f t="shared" ref="A9:A20" si="0">$B$3</f>
        <v>Fluor</v>
      </c>
      <c r="B9" s="7">
        <f t="shared" ref="B9:B20" si="1">$C$6</f>
        <v>1400</v>
      </c>
      <c r="C9" s="43">
        <f t="shared" ref="C9:C20" si="2">5*(B9-$B$4)/($B$5-$B$4)</f>
        <v>0</v>
      </c>
      <c r="D9" s="35">
        <v>4.5</v>
      </c>
      <c r="E9" s="48">
        <v>5</v>
      </c>
      <c r="F9" s="37" t="s">
        <v>9</v>
      </c>
      <c r="G9" s="50">
        <v>0</v>
      </c>
      <c r="H9" s="37" t="s">
        <v>8</v>
      </c>
      <c r="I9" s="48">
        <v>0</v>
      </c>
      <c r="J9" s="44">
        <f t="shared" ref="J9:J20" si="3">E9+G9+I9</f>
        <v>5</v>
      </c>
      <c r="K9" s="44">
        <f>6-J9</f>
        <v>1</v>
      </c>
      <c r="L9" s="44">
        <v>0</v>
      </c>
      <c r="M9" s="18"/>
      <c r="N9" s="15">
        <f>C9+K9+L9</f>
        <v>1</v>
      </c>
      <c r="O9" s="15">
        <f>C9+K9+L9+1</f>
        <v>2</v>
      </c>
      <c r="P9" s="15">
        <f>C9+K9+L9+2</f>
        <v>3</v>
      </c>
      <c r="T9" s="2"/>
      <c r="U9" s="2"/>
      <c r="V9" s="2"/>
    </row>
    <row r="10" spans="1:50" ht="10.5">
      <c r="A10" s="17" t="str">
        <f t="shared" si="0"/>
        <v>Fluor</v>
      </c>
      <c r="B10" s="7">
        <f t="shared" si="1"/>
        <v>1400</v>
      </c>
      <c r="C10" s="43">
        <f t="shared" si="2"/>
        <v>0</v>
      </c>
      <c r="D10" s="35">
        <v>4.5</v>
      </c>
      <c r="E10" s="49">
        <f t="shared" ref="E10:E20" si="4">E9</f>
        <v>5</v>
      </c>
      <c r="F10" s="37" t="s">
        <v>9</v>
      </c>
      <c r="G10" s="43">
        <f>G9</f>
        <v>0</v>
      </c>
      <c r="H10" s="37" t="s">
        <v>7</v>
      </c>
      <c r="I10" s="48">
        <v>0</v>
      </c>
      <c r="J10" s="44">
        <f t="shared" si="3"/>
        <v>5</v>
      </c>
      <c r="K10" s="44">
        <f t="shared" ref="K10:K17" si="5">6-J10</f>
        <v>1</v>
      </c>
      <c r="L10" s="44">
        <v>0</v>
      </c>
      <c r="M10" s="18"/>
      <c r="N10" s="15">
        <f t="shared" ref="N10:N20" si="6">C10+K10+L10</f>
        <v>1</v>
      </c>
      <c r="O10" s="15">
        <f t="shared" ref="O10:O20" si="7">C10+K10+L10+1</f>
        <v>2</v>
      </c>
      <c r="P10" s="15">
        <f t="shared" ref="P10:P20" si="8">C10+K10+L10+2</f>
        <v>3</v>
      </c>
    </row>
    <row r="11" spans="1:50" ht="10.5">
      <c r="A11" s="17" t="str">
        <f t="shared" si="0"/>
        <v>Fluor</v>
      </c>
      <c r="B11" s="7">
        <f t="shared" si="1"/>
        <v>1400</v>
      </c>
      <c r="C11" s="43">
        <f t="shared" si="2"/>
        <v>0</v>
      </c>
      <c r="D11" s="35">
        <v>4.5</v>
      </c>
      <c r="E11" s="49">
        <f t="shared" si="4"/>
        <v>5</v>
      </c>
      <c r="F11" s="37" t="s">
        <v>9</v>
      </c>
      <c r="G11" s="43">
        <f>G9</f>
        <v>0</v>
      </c>
      <c r="H11" s="37" t="s">
        <v>6</v>
      </c>
      <c r="I11" s="48">
        <v>0</v>
      </c>
      <c r="J11" s="44">
        <f t="shared" si="3"/>
        <v>5</v>
      </c>
      <c r="K11" s="44">
        <f t="shared" si="5"/>
        <v>1</v>
      </c>
      <c r="L11" s="44">
        <v>0</v>
      </c>
      <c r="M11" s="18"/>
      <c r="N11" s="15">
        <f t="shared" si="6"/>
        <v>1</v>
      </c>
      <c r="O11" s="15">
        <f t="shared" si="7"/>
        <v>2</v>
      </c>
      <c r="P11" s="15">
        <f t="shared" si="8"/>
        <v>3</v>
      </c>
    </row>
    <row r="12" spans="1:50" ht="10.5">
      <c r="A12" s="17" t="str">
        <f t="shared" si="0"/>
        <v>Fluor</v>
      </c>
      <c r="B12" s="7">
        <f t="shared" si="1"/>
        <v>1400</v>
      </c>
      <c r="C12" s="43">
        <f t="shared" si="2"/>
        <v>0</v>
      </c>
      <c r="D12" s="35">
        <v>4.5</v>
      </c>
      <c r="E12" s="49">
        <f t="shared" si="4"/>
        <v>5</v>
      </c>
      <c r="F12" s="37" t="s">
        <v>10</v>
      </c>
      <c r="G12" s="50">
        <v>1</v>
      </c>
      <c r="H12" s="37" t="s">
        <v>8</v>
      </c>
      <c r="I12" s="49">
        <f>$I$9</f>
        <v>0</v>
      </c>
      <c r="J12" s="44">
        <f t="shared" si="3"/>
        <v>6</v>
      </c>
      <c r="K12" s="44">
        <f t="shared" si="5"/>
        <v>0</v>
      </c>
      <c r="L12" s="44">
        <v>0</v>
      </c>
      <c r="M12" s="18"/>
      <c r="N12" s="15">
        <f t="shared" si="6"/>
        <v>0</v>
      </c>
      <c r="O12" s="15">
        <f t="shared" si="7"/>
        <v>1</v>
      </c>
      <c r="P12" s="15">
        <f t="shared" si="8"/>
        <v>2</v>
      </c>
      <c r="R12" s="1"/>
      <c r="S12" s="1"/>
    </row>
    <row r="13" spans="1:50">
      <c r="A13" s="17" t="str">
        <f t="shared" si="0"/>
        <v>Fluor</v>
      </c>
      <c r="B13" s="7">
        <f t="shared" si="1"/>
        <v>1400</v>
      </c>
      <c r="C13" s="43">
        <f t="shared" si="2"/>
        <v>0</v>
      </c>
      <c r="D13" s="35">
        <v>4.5</v>
      </c>
      <c r="E13" s="49">
        <f t="shared" si="4"/>
        <v>5</v>
      </c>
      <c r="F13" s="37" t="s">
        <v>10</v>
      </c>
      <c r="G13" s="43">
        <f>G12</f>
        <v>1</v>
      </c>
      <c r="H13" s="37" t="s">
        <v>7</v>
      </c>
      <c r="I13" s="49">
        <f>$I$10</f>
        <v>0</v>
      </c>
      <c r="J13" s="44">
        <f t="shared" si="3"/>
        <v>6</v>
      </c>
      <c r="K13" s="44">
        <f t="shared" si="5"/>
        <v>0</v>
      </c>
      <c r="L13" s="44">
        <v>0</v>
      </c>
      <c r="M13" s="18"/>
      <c r="N13" s="15">
        <f t="shared" si="6"/>
        <v>0</v>
      </c>
      <c r="O13" s="15">
        <f t="shared" si="7"/>
        <v>1</v>
      </c>
      <c r="P13" s="15">
        <f t="shared" si="8"/>
        <v>2</v>
      </c>
      <c r="R13" s="1"/>
      <c r="S13" s="1"/>
    </row>
    <row r="14" spans="1:50">
      <c r="A14" s="17" t="str">
        <f t="shared" si="0"/>
        <v>Fluor</v>
      </c>
      <c r="B14" s="7">
        <f t="shared" si="1"/>
        <v>1400</v>
      </c>
      <c r="C14" s="43">
        <f t="shared" si="2"/>
        <v>0</v>
      </c>
      <c r="D14" s="35">
        <v>4.5</v>
      </c>
      <c r="E14" s="49">
        <f t="shared" si="4"/>
        <v>5</v>
      </c>
      <c r="F14" s="37" t="s">
        <v>10</v>
      </c>
      <c r="G14" s="43">
        <f>G12</f>
        <v>1</v>
      </c>
      <c r="H14" s="37" t="s">
        <v>6</v>
      </c>
      <c r="I14" s="49">
        <f>$I$11</f>
        <v>0</v>
      </c>
      <c r="J14" s="44">
        <f t="shared" si="3"/>
        <v>6</v>
      </c>
      <c r="K14" s="44">
        <f t="shared" si="5"/>
        <v>0</v>
      </c>
      <c r="L14" s="44">
        <v>0</v>
      </c>
      <c r="M14" s="18"/>
      <c r="N14" s="15">
        <f t="shared" si="6"/>
        <v>0</v>
      </c>
      <c r="O14" s="15">
        <f t="shared" si="7"/>
        <v>1</v>
      </c>
      <c r="P14" s="15">
        <f t="shared" si="8"/>
        <v>2</v>
      </c>
      <c r="R14" s="1"/>
      <c r="S14" s="1"/>
    </row>
    <row r="15" spans="1:50" ht="10.5">
      <c r="A15" s="17" t="str">
        <f t="shared" si="0"/>
        <v>Fluor</v>
      </c>
      <c r="B15" s="7">
        <f t="shared" si="1"/>
        <v>1400</v>
      </c>
      <c r="C15" s="43">
        <f t="shared" si="2"/>
        <v>0</v>
      </c>
      <c r="D15" s="35">
        <v>4.5</v>
      </c>
      <c r="E15" s="49">
        <f t="shared" si="4"/>
        <v>5</v>
      </c>
      <c r="F15" s="37" t="s">
        <v>11</v>
      </c>
      <c r="G15" s="50">
        <v>1</v>
      </c>
      <c r="H15" s="37" t="s">
        <v>8</v>
      </c>
      <c r="I15" s="49">
        <f>$I$9</f>
        <v>0</v>
      </c>
      <c r="J15" s="44">
        <f t="shared" si="3"/>
        <v>6</v>
      </c>
      <c r="K15" s="44">
        <f t="shared" si="5"/>
        <v>0</v>
      </c>
      <c r="L15" s="44">
        <v>0</v>
      </c>
      <c r="M15" s="18"/>
      <c r="N15" s="15">
        <f t="shared" si="6"/>
        <v>0</v>
      </c>
      <c r="O15" s="15">
        <f t="shared" si="7"/>
        <v>1</v>
      </c>
      <c r="P15" s="15">
        <f t="shared" si="8"/>
        <v>2</v>
      </c>
      <c r="R15" s="1"/>
      <c r="S15" s="1"/>
    </row>
    <row r="16" spans="1:50">
      <c r="A16" s="17" t="str">
        <f t="shared" si="0"/>
        <v>Fluor</v>
      </c>
      <c r="B16" s="7">
        <f t="shared" si="1"/>
        <v>1400</v>
      </c>
      <c r="C16" s="43">
        <f t="shared" si="2"/>
        <v>0</v>
      </c>
      <c r="D16" s="35">
        <v>4.5</v>
      </c>
      <c r="E16" s="49">
        <f t="shared" si="4"/>
        <v>5</v>
      </c>
      <c r="F16" s="37" t="s">
        <v>11</v>
      </c>
      <c r="G16" s="43">
        <f>G15</f>
        <v>1</v>
      </c>
      <c r="H16" s="37" t="s">
        <v>7</v>
      </c>
      <c r="I16" s="49">
        <f>$I$10</f>
        <v>0</v>
      </c>
      <c r="J16" s="44">
        <f t="shared" si="3"/>
        <v>6</v>
      </c>
      <c r="K16" s="44">
        <f t="shared" si="5"/>
        <v>0</v>
      </c>
      <c r="L16" s="44">
        <v>0</v>
      </c>
      <c r="M16" s="18"/>
      <c r="N16" s="15">
        <f t="shared" si="6"/>
        <v>0</v>
      </c>
      <c r="O16" s="15">
        <f t="shared" si="7"/>
        <v>1</v>
      </c>
      <c r="P16" s="15">
        <f t="shared" si="8"/>
        <v>2</v>
      </c>
      <c r="R16" s="1"/>
      <c r="S16" s="1"/>
    </row>
    <row r="17" spans="1:19">
      <c r="A17" s="17" t="str">
        <f t="shared" si="0"/>
        <v>Fluor</v>
      </c>
      <c r="B17" s="7">
        <f t="shared" si="1"/>
        <v>1400</v>
      </c>
      <c r="C17" s="43">
        <f t="shared" si="2"/>
        <v>0</v>
      </c>
      <c r="D17" s="35">
        <v>4.5</v>
      </c>
      <c r="E17" s="49">
        <f t="shared" si="4"/>
        <v>5</v>
      </c>
      <c r="F17" s="37" t="s">
        <v>11</v>
      </c>
      <c r="G17" s="43">
        <f>G15</f>
        <v>1</v>
      </c>
      <c r="H17" s="37" t="s">
        <v>6</v>
      </c>
      <c r="I17" s="49">
        <f>$I$11</f>
        <v>0</v>
      </c>
      <c r="J17" s="44">
        <f t="shared" si="3"/>
        <v>6</v>
      </c>
      <c r="K17" s="44">
        <f t="shared" si="5"/>
        <v>0</v>
      </c>
      <c r="L17" s="44">
        <v>0</v>
      </c>
      <c r="M17" s="18"/>
      <c r="N17" s="15">
        <f t="shared" si="6"/>
        <v>0</v>
      </c>
      <c r="O17" s="15">
        <f t="shared" si="7"/>
        <v>1</v>
      </c>
      <c r="P17" s="15">
        <f t="shared" si="8"/>
        <v>2</v>
      </c>
      <c r="R17" s="1"/>
      <c r="S17" s="1"/>
    </row>
    <row r="18" spans="1:19" ht="10.5">
      <c r="A18" s="17" t="str">
        <f t="shared" si="0"/>
        <v>Fluor</v>
      </c>
      <c r="B18" s="7">
        <f t="shared" si="1"/>
        <v>1400</v>
      </c>
      <c r="C18" s="43">
        <f t="shared" si="2"/>
        <v>0</v>
      </c>
      <c r="D18" s="35">
        <v>4.5</v>
      </c>
      <c r="E18" s="49">
        <f t="shared" si="4"/>
        <v>5</v>
      </c>
      <c r="F18" s="37" t="s">
        <v>12</v>
      </c>
      <c r="G18" s="50">
        <v>2</v>
      </c>
      <c r="H18" s="37" t="s">
        <v>8</v>
      </c>
      <c r="I18" s="49">
        <f>$I$9</f>
        <v>0</v>
      </c>
      <c r="J18" s="44">
        <f t="shared" si="3"/>
        <v>7</v>
      </c>
      <c r="K18" s="44">
        <v>0</v>
      </c>
      <c r="L18" s="44">
        <v>0</v>
      </c>
      <c r="M18" s="18"/>
      <c r="N18" s="15">
        <f t="shared" si="6"/>
        <v>0</v>
      </c>
      <c r="O18" s="15">
        <f t="shared" si="7"/>
        <v>1</v>
      </c>
      <c r="P18" s="15">
        <f t="shared" si="8"/>
        <v>2</v>
      </c>
      <c r="R18" s="1"/>
      <c r="S18" s="1"/>
    </row>
    <row r="19" spans="1:19">
      <c r="A19" s="17" t="str">
        <f t="shared" si="0"/>
        <v>Fluor</v>
      </c>
      <c r="B19" s="7">
        <f t="shared" si="1"/>
        <v>1400</v>
      </c>
      <c r="C19" s="43">
        <f t="shared" si="2"/>
        <v>0</v>
      </c>
      <c r="D19" s="35">
        <v>4.5</v>
      </c>
      <c r="E19" s="49">
        <f t="shared" si="4"/>
        <v>5</v>
      </c>
      <c r="F19" s="37" t="s">
        <v>12</v>
      </c>
      <c r="G19" s="43">
        <f>G18</f>
        <v>2</v>
      </c>
      <c r="H19" s="37" t="s">
        <v>7</v>
      </c>
      <c r="I19" s="49">
        <f>$I$10</f>
        <v>0</v>
      </c>
      <c r="J19" s="44">
        <f t="shared" si="3"/>
        <v>7</v>
      </c>
      <c r="K19" s="44">
        <v>0</v>
      </c>
      <c r="L19" s="44">
        <v>0</v>
      </c>
      <c r="M19" s="18"/>
      <c r="N19" s="15">
        <f t="shared" si="6"/>
        <v>0</v>
      </c>
      <c r="O19" s="15">
        <f t="shared" si="7"/>
        <v>1</v>
      </c>
      <c r="P19" s="15">
        <f t="shared" si="8"/>
        <v>2</v>
      </c>
      <c r="R19" s="1"/>
      <c r="S19" s="1"/>
    </row>
    <row r="20" spans="1:19" ht="10.5" thickBot="1">
      <c r="A20" s="17" t="str">
        <f t="shared" si="0"/>
        <v>Fluor</v>
      </c>
      <c r="B20" s="7">
        <f t="shared" si="1"/>
        <v>1400</v>
      </c>
      <c r="C20" s="43">
        <f t="shared" si="2"/>
        <v>0</v>
      </c>
      <c r="D20" s="35">
        <v>4.5</v>
      </c>
      <c r="E20" s="49">
        <f t="shared" si="4"/>
        <v>5</v>
      </c>
      <c r="F20" s="37" t="s">
        <v>12</v>
      </c>
      <c r="G20" s="43">
        <f>G18</f>
        <v>2</v>
      </c>
      <c r="H20" s="37" t="s">
        <v>6</v>
      </c>
      <c r="I20" s="49">
        <f>$I$11</f>
        <v>0</v>
      </c>
      <c r="J20" s="44">
        <f t="shared" si="3"/>
        <v>7</v>
      </c>
      <c r="K20" s="44">
        <v>0</v>
      </c>
      <c r="L20" s="44">
        <v>0</v>
      </c>
      <c r="M20" s="18"/>
      <c r="N20" s="15">
        <f t="shared" si="6"/>
        <v>0</v>
      </c>
      <c r="O20" s="15">
        <f t="shared" si="7"/>
        <v>1</v>
      </c>
      <c r="P20" s="15">
        <f t="shared" si="8"/>
        <v>2</v>
      </c>
      <c r="R20" s="1"/>
      <c r="S20" s="1"/>
    </row>
    <row r="21" spans="1:19" ht="35.15" customHeight="1" thickTop="1">
      <c r="A21" s="28" t="s">
        <v>0</v>
      </c>
      <c r="B21" s="29" t="s">
        <v>21</v>
      </c>
      <c r="C21" s="42" t="s">
        <v>3</v>
      </c>
      <c r="D21" s="34" t="s">
        <v>1</v>
      </c>
      <c r="E21" s="47" t="s">
        <v>16</v>
      </c>
      <c r="F21" s="36" t="s">
        <v>4</v>
      </c>
      <c r="G21" s="42" t="s">
        <v>18</v>
      </c>
      <c r="H21" s="36" t="s">
        <v>5</v>
      </c>
      <c r="I21" s="47" t="s">
        <v>17</v>
      </c>
      <c r="J21" s="42" t="s">
        <v>24</v>
      </c>
      <c r="K21" s="42" t="s">
        <v>20</v>
      </c>
      <c r="L21" s="42" t="s">
        <v>41</v>
      </c>
      <c r="M21" s="30"/>
      <c r="N21" s="31" t="s">
        <v>13</v>
      </c>
      <c r="O21" s="31" t="s">
        <v>14</v>
      </c>
      <c r="P21" s="31" t="s">
        <v>15</v>
      </c>
      <c r="R21" s="1"/>
      <c r="S21" s="1"/>
    </row>
    <row r="22" spans="1:19" ht="10.5">
      <c r="A22" s="17" t="str">
        <f t="shared" ref="A22:A33" si="9">$B$3</f>
        <v>Fluor</v>
      </c>
      <c r="B22" s="7">
        <f t="shared" ref="B22:B33" si="10">$C$6</f>
        <v>1400</v>
      </c>
      <c r="C22" s="44">
        <f t="shared" ref="C22:C33" si="11">5*(B22-$B$4)/($B$5-$B$4)</f>
        <v>0</v>
      </c>
      <c r="D22" s="35">
        <v>5</v>
      </c>
      <c r="E22" s="48">
        <v>5</v>
      </c>
      <c r="F22" s="37" t="s">
        <v>9</v>
      </c>
      <c r="G22" s="43">
        <f t="shared" ref="G22:G33" si="12">G9</f>
        <v>0</v>
      </c>
      <c r="H22" s="37" t="s">
        <v>8</v>
      </c>
      <c r="I22" s="49">
        <f t="shared" ref="I22:I33" si="13">I9</f>
        <v>0</v>
      </c>
      <c r="J22" s="44">
        <f t="shared" ref="J22:J33" si="14">E22+G22+I22</f>
        <v>5</v>
      </c>
      <c r="K22" s="44">
        <f>6-J22</f>
        <v>1</v>
      </c>
      <c r="L22" s="44">
        <v>0</v>
      </c>
      <c r="M22" s="18"/>
      <c r="N22" s="15">
        <f>C22+K22+L22</f>
        <v>1</v>
      </c>
      <c r="O22" s="15">
        <f>C22+K22+L22+1</f>
        <v>2</v>
      </c>
      <c r="P22" s="15">
        <f>C22+K22+L22+2</f>
        <v>3</v>
      </c>
      <c r="R22" s="1"/>
      <c r="S22" s="1"/>
    </row>
    <row r="23" spans="1:19">
      <c r="A23" s="17" t="str">
        <f t="shared" si="9"/>
        <v>Fluor</v>
      </c>
      <c r="B23" s="7">
        <f t="shared" si="10"/>
        <v>1400</v>
      </c>
      <c r="C23" s="44">
        <f t="shared" si="11"/>
        <v>0</v>
      </c>
      <c r="D23" s="35">
        <v>5</v>
      </c>
      <c r="E23" s="49">
        <f t="shared" ref="E23:E33" si="15">E22</f>
        <v>5</v>
      </c>
      <c r="F23" s="37" t="s">
        <v>9</v>
      </c>
      <c r="G23" s="43">
        <f t="shared" si="12"/>
        <v>0</v>
      </c>
      <c r="H23" s="37" t="s">
        <v>7</v>
      </c>
      <c r="I23" s="49">
        <f t="shared" si="13"/>
        <v>0</v>
      </c>
      <c r="J23" s="44">
        <f t="shared" si="14"/>
        <v>5</v>
      </c>
      <c r="K23" s="44">
        <f t="shared" ref="K23:K30" si="16">6-J23</f>
        <v>1</v>
      </c>
      <c r="L23" s="44">
        <v>0</v>
      </c>
      <c r="M23" s="18"/>
      <c r="N23" s="15">
        <f t="shared" ref="N23:N33" si="17">C23+K23+L23</f>
        <v>1</v>
      </c>
      <c r="O23" s="15">
        <f t="shared" ref="O23:O33" si="18">C23+K23+L23+1</f>
        <v>2</v>
      </c>
      <c r="P23" s="15">
        <f t="shared" ref="P23:P33" si="19">C23+K23+L23+2</f>
        <v>3</v>
      </c>
      <c r="R23" s="1"/>
      <c r="S23" s="1"/>
    </row>
    <row r="24" spans="1:19">
      <c r="A24" s="17" t="str">
        <f t="shared" si="9"/>
        <v>Fluor</v>
      </c>
      <c r="B24" s="7">
        <f t="shared" si="10"/>
        <v>1400</v>
      </c>
      <c r="C24" s="44">
        <f t="shared" si="11"/>
        <v>0</v>
      </c>
      <c r="D24" s="35">
        <v>5</v>
      </c>
      <c r="E24" s="49">
        <f t="shared" si="15"/>
        <v>5</v>
      </c>
      <c r="F24" s="37" t="s">
        <v>9</v>
      </c>
      <c r="G24" s="43">
        <f t="shared" si="12"/>
        <v>0</v>
      </c>
      <c r="H24" s="37" t="s">
        <v>6</v>
      </c>
      <c r="I24" s="49">
        <f t="shared" si="13"/>
        <v>0</v>
      </c>
      <c r="J24" s="44">
        <f t="shared" si="14"/>
        <v>5</v>
      </c>
      <c r="K24" s="44">
        <f t="shared" si="16"/>
        <v>1</v>
      </c>
      <c r="L24" s="44">
        <v>0</v>
      </c>
      <c r="M24" s="18"/>
      <c r="N24" s="15">
        <f t="shared" si="17"/>
        <v>1</v>
      </c>
      <c r="O24" s="15">
        <f t="shared" si="18"/>
        <v>2</v>
      </c>
      <c r="P24" s="15">
        <f t="shared" si="19"/>
        <v>3</v>
      </c>
      <c r="R24" s="1"/>
      <c r="S24" s="1"/>
    </row>
    <row r="25" spans="1:19">
      <c r="A25" s="17" t="str">
        <f t="shared" si="9"/>
        <v>Fluor</v>
      </c>
      <c r="B25" s="7">
        <f t="shared" si="10"/>
        <v>1400</v>
      </c>
      <c r="C25" s="44">
        <f t="shared" si="11"/>
        <v>0</v>
      </c>
      <c r="D25" s="35">
        <v>5</v>
      </c>
      <c r="E25" s="49">
        <f t="shared" si="15"/>
        <v>5</v>
      </c>
      <c r="F25" s="37" t="s">
        <v>10</v>
      </c>
      <c r="G25" s="43">
        <f t="shared" si="12"/>
        <v>1</v>
      </c>
      <c r="H25" s="37" t="s">
        <v>8</v>
      </c>
      <c r="I25" s="49">
        <f t="shared" si="13"/>
        <v>0</v>
      </c>
      <c r="J25" s="44">
        <f t="shared" si="14"/>
        <v>6</v>
      </c>
      <c r="K25" s="44">
        <f t="shared" si="16"/>
        <v>0</v>
      </c>
      <c r="L25" s="44">
        <v>0</v>
      </c>
      <c r="M25" s="18"/>
      <c r="N25" s="15">
        <f t="shared" si="17"/>
        <v>0</v>
      </c>
      <c r="O25" s="15">
        <f t="shared" si="18"/>
        <v>1</v>
      </c>
      <c r="P25" s="15">
        <f t="shared" si="19"/>
        <v>2</v>
      </c>
      <c r="R25" s="9"/>
      <c r="S25" s="9"/>
    </row>
    <row r="26" spans="1:19">
      <c r="A26" s="17" t="str">
        <f t="shared" si="9"/>
        <v>Fluor</v>
      </c>
      <c r="B26" s="7">
        <f t="shared" si="10"/>
        <v>1400</v>
      </c>
      <c r="C26" s="44">
        <f t="shared" si="11"/>
        <v>0</v>
      </c>
      <c r="D26" s="35">
        <v>5</v>
      </c>
      <c r="E26" s="49">
        <f t="shared" si="15"/>
        <v>5</v>
      </c>
      <c r="F26" s="37" t="s">
        <v>10</v>
      </c>
      <c r="G26" s="43">
        <f t="shared" si="12"/>
        <v>1</v>
      </c>
      <c r="H26" s="37" t="s">
        <v>7</v>
      </c>
      <c r="I26" s="49">
        <f t="shared" si="13"/>
        <v>0</v>
      </c>
      <c r="J26" s="44">
        <f t="shared" si="14"/>
        <v>6</v>
      </c>
      <c r="K26" s="44">
        <f t="shared" si="16"/>
        <v>0</v>
      </c>
      <c r="L26" s="44">
        <v>0</v>
      </c>
      <c r="M26" s="18"/>
      <c r="N26" s="15">
        <f t="shared" si="17"/>
        <v>0</v>
      </c>
      <c r="O26" s="15">
        <f t="shared" si="18"/>
        <v>1</v>
      </c>
      <c r="P26" s="15">
        <f t="shared" si="19"/>
        <v>2</v>
      </c>
      <c r="R26" s="9"/>
      <c r="S26" s="9"/>
    </row>
    <row r="27" spans="1:19">
      <c r="A27" s="17" t="str">
        <f t="shared" si="9"/>
        <v>Fluor</v>
      </c>
      <c r="B27" s="7">
        <f t="shared" si="10"/>
        <v>1400</v>
      </c>
      <c r="C27" s="44">
        <f t="shared" si="11"/>
        <v>0</v>
      </c>
      <c r="D27" s="35">
        <v>5</v>
      </c>
      <c r="E27" s="49">
        <f t="shared" si="15"/>
        <v>5</v>
      </c>
      <c r="F27" s="37" t="s">
        <v>10</v>
      </c>
      <c r="G27" s="43">
        <f t="shared" si="12"/>
        <v>1</v>
      </c>
      <c r="H27" s="37" t="s">
        <v>6</v>
      </c>
      <c r="I27" s="49">
        <f t="shared" si="13"/>
        <v>0</v>
      </c>
      <c r="J27" s="44">
        <f t="shared" si="14"/>
        <v>6</v>
      </c>
      <c r="K27" s="44">
        <f t="shared" si="16"/>
        <v>0</v>
      </c>
      <c r="L27" s="44">
        <v>0</v>
      </c>
      <c r="M27" s="18"/>
      <c r="N27" s="15">
        <f t="shared" si="17"/>
        <v>0</v>
      </c>
      <c r="O27" s="15">
        <f t="shared" si="18"/>
        <v>1</v>
      </c>
      <c r="P27" s="15">
        <f t="shared" si="19"/>
        <v>2</v>
      </c>
      <c r="R27" s="9"/>
      <c r="S27" s="9"/>
    </row>
    <row r="28" spans="1:19">
      <c r="A28" s="17" t="str">
        <f t="shared" si="9"/>
        <v>Fluor</v>
      </c>
      <c r="B28" s="7">
        <f t="shared" si="10"/>
        <v>1400</v>
      </c>
      <c r="C28" s="44">
        <f t="shared" si="11"/>
        <v>0</v>
      </c>
      <c r="D28" s="35">
        <v>5</v>
      </c>
      <c r="E28" s="49">
        <f t="shared" si="15"/>
        <v>5</v>
      </c>
      <c r="F28" s="37" t="s">
        <v>11</v>
      </c>
      <c r="G28" s="43">
        <f t="shared" si="12"/>
        <v>1</v>
      </c>
      <c r="H28" s="37" t="s">
        <v>8</v>
      </c>
      <c r="I28" s="49">
        <f t="shared" si="13"/>
        <v>0</v>
      </c>
      <c r="J28" s="44">
        <f t="shared" si="14"/>
        <v>6</v>
      </c>
      <c r="K28" s="44">
        <f t="shared" si="16"/>
        <v>0</v>
      </c>
      <c r="L28" s="44">
        <v>0</v>
      </c>
      <c r="M28" s="18"/>
      <c r="N28" s="15">
        <f t="shared" si="17"/>
        <v>0</v>
      </c>
      <c r="O28" s="15">
        <f t="shared" si="18"/>
        <v>1</v>
      </c>
      <c r="P28" s="15">
        <f t="shared" si="19"/>
        <v>2</v>
      </c>
      <c r="R28" s="9"/>
      <c r="S28" s="9"/>
    </row>
    <row r="29" spans="1:19">
      <c r="A29" s="17" t="str">
        <f t="shared" si="9"/>
        <v>Fluor</v>
      </c>
      <c r="B29" s="7">
        <f t="shared" si="10"/>
        <v>1400</v>
      </c>
      <c r="C29" s="44">
        <f t="shared" si="11"/>
        <v>0</v>
      </c>
      <c r="D29" s="35">
        <v>5</v>
      </c>
      <c r="E29" s="49">
        <f t="shared" si="15"/>
        <v>5</v>
      </c>
      <c r="F29" s="37" t="s">
        <v>11</v>
      </c>
      <c r="G29" s="43">
        <f t="shared" si="12"/>
        <v>1</v>
      </c>
      <c r="H29" s="37" t="s">
        <v>7</v>
      </c>
      <c r="I29" s="49">
        <f t="shared" si="13"/>
        <v>0</v>
      </c>
      <c r="J29" s="44">
        <f t="shared" si="14"/>
        <v>6</v>
      </c>
      <c r="K29" s="44">
        <f t="shared" si="16"/>
        <v>0</v>
      </c>
      <c r="L29" s="44">
        <v>0</v>
      </c>
      <c r="M29" s="18"/>
      <c r="N29" s="15">
        <f t="shared" si="17"/>
        <v>0</v>
      </c>
      <c r="O29" s="15">
        <f t="shared" si="18"/>
        <v>1</v>
      </c>
      <c r="P29" s="15">
        <f t="shared" si="19"/>
        <v>2</v>
      </c>
      <c r="R29" s="9"/>
      <c r="S29" s="9"/>
    </row>
    <row r="30" spans="1:19">
      <c r="A30" s="17" t="str">
        <f t="shared" si="9"/>
        <v>Fluor</v>
      </c>
      <c r="B30" s="7">
        <f t="shared" si="10"/>
        <v>1400</v>
      </c>
      <c r="C30" s="44">
        <f t="shared" si="11"/>
        <v>0</v>
      </c>
      <c r="D30" s="35">
        <v>5</v>
      </c>
      <c r="E30" s="49">
        <f t="shared" si="15"/>
        <v>5</v>
      </c>
      <c r="F30" s="37" t="s">
        <v>11</v>
      </c>
      <c r="G30" s="43">
        <f t="shared" si="12"/>
        <v>1</v>
      </c>
      <c r="H30" s="37" t="s">
        <v>6</v>
      </c>
      <c r="I30" s="49">
        <f t="shared" si="13"/>
        <v>0</v>
      </c>
      <c r="J30" s="44">
        <f t="shared" si="14"/>
        <v>6</v>
      </c>
      <c r="K30" s="44">
        <f t="shared" si="16"/>
        <v>0</v>
      </c>
      <c r="L30" s="44">
        <v>0</v>
      </c>
      <c r="M30" s="18"/>
      <c r="N30" s="15">
        <f t="shared" si="17"/>
        <v>0</v>
      </c>
      <c r="O30" s="15">
        <f t="shared" si="18"/>
        <v>1</v>
      </c>
      <c r="P30" s="15">
        <f t="shared" si="19"/>
        <v>2</v>
      </c>
      <c r="R30" s="9"/>
      <c r="S30" s="9"/>
    </row>
    <row r="31" spans="1:19">
      <c r="A31" s="17" t="str">
        <f t="shared" si="9"/>
        <v>Fluor</v>
      </c>
      <c r="B31" s="7">
        <f t="shared" si="10"/>
        <v>1400</v>
      </c>
      <c r="C31" s="44">
        <f t="shared" si="11"/>
        <v>0</v>
      </c>
      <c r="D31" s="35">
        <v>5</v>
      </c>
      <c r="E31" s="49">
        <f t="shared" si="15"/>
        <v>5</v>
      </c>
      <c r="F31" s="37" t="s">
        <v>12</v>
      </c>
      <c r="G31" s="43">
        <f t="shared" si="12"/>
        <v>2</v>
      </c>
      <c r="H31" s="37" t="s">
        <v>8</v>
      </c>
      <c r="I31" s="49">
        <f t="shared" si="13"/>
        <v>0</v>
      </c>
      <c r="J31" s="44">
        <f t="shared" si="14"/>
        <v>7</v>
      </c>
      <c r="K31" s="44">
        <v>0</v>
      </c>
      <c r="L31" s="44">
        <v>0</v>
      </c>
      <c r="M31" s="18"/>
      <c r="N31" s="15">
        <f t="shared" si="17"/>
        <v>0</v>
      </c>
      <c r="O31" s="15">
        <f t="shared" si="18"/>
        <v>1</v>
      </c>
      <c r="P31" s="15">
        <f t="shared" si="19"/>
        <v>2</v>
      </c>
      <c r="R31" s="9"/>
      <c r="S31" s="9"/>
    </row>
    <row r="32" spans="1:19">
      <c r="A32" s="17" t="str">
        <f t="shared" si="9"/>
        <v>Fluor</v>
      </c>
      <c r="B32" s="7">
        <f t="shared" si="10"/>
        <v>1400</v>
      </c>
      <c r="C32" s="44">
        <f t="shared" si="11"/>
        <v>0</v>
      </c>
      <c r="D32" s="35">
        <v>5</v>
      </c>
      <c r="E32" s="49">
        <f t="shared" si="15"/>
        <v>5</v>
      </c>
      <c r="F32" s="37" t="s">
        <v>12</v>
      </c>
      <c r="G32" s="43">
        <f t="shared" si="12"/>
        <v>2</v>
      </c>
      <c r="H32" s="37" t="s">
        <v>7</v>
      </c>
      <c r="I32" s="49">
        <f t="shared" si="13"/>
        <v>0</v>
      </c>
      <c r="J32" s="44">
        <f t="shared" si="14"/>
        <v>7</v>
      </c>
      <c r="K32" s="44">
        <v>0</v>
      </c>
      <c r="L32" s="44">
        <v>0</v>
      </c>
      <c r="M32" s="18"/>
      <c r="N32" s="15">
        <f t="shared" si="17"/>
        <v>0</v>
      </c>
      <c r="O32" s="15">
        <f t="shared" si="18"/>
        <v>1</v>
      </c>
      <c r="P32" s="15">
        <f t="shared" si="19"/>
        <v>2</v>
      </c>
      <c r="R32" s="9"/>
      <c r="S32" s="9"/>
    </row>
    <row r="33" spans="1:19" ht="10.5" thickBot="1">
      <c r="A33" s="17" t="str">
        <f t="shared" si="9"/>
        <v>Fluor</v>
      </c>
      <c r="B33" s="7">
        <f t="shared" si="10"/>
        <v>1400</v>
      </c>
      <c r="C33" s="44">
        <f t="shared" si="11"/>
        <v>0</v>
      </c>
      <c r="D33" s="35">
        <v>5</v>
      </c>
      <c r="E33" s="49">
        <f t="shared" si="15"/>
        <v>5</v>
      </c>
      <c r="F33" s="37" t="s">
        <v>12</v>
      </c>
      <c r="G33" s="43">
        <f t="shared" si="12"/>
        <v>2</v>
      </c>
      <c r="H33" s="37" t="s">
        <v>6</v>
      </c>
      <c r="I33" s="49">
        <f t="shared" si="13"/>
        <v>0</v>
      </c>
      <c r="J33" s="44">
        <f t="shared" si="14"/>
        <v>7</v>
      </c>
      <c r="K33" s="44">
        <v>0</v>
      </c>
      <c r="L33" s="44">
        <v>0</v>
      </c>
      <c r="M33" s="18"/>
      <c r="N33" s="15">
        <f t="shared" si="17"/>
        <v>0</v>
      </c>
      <c r="O33" s="15">
        <f t="shared" si="18"/>
        <v>1</v>
      </c>
      <c r="P33" s="15">
        <f t="shared" si="19"/>
        <v>2</v>
      </c>
      <c r="R33" s="9"/>
      <c r="S33" s="9"/>
    </row>
    <row r="34" spans="1:19" ht="35.15" customHeight="1" thickTop="1">
      <c r="A34" s="28" t="s">
        <v>0</v>
      </c>
      <c r="B34" s="29" t="s">
        <v>21</v>
      </c>
      <c r="C34" s="42" t="s">
        <v>3</v>
      </c>
      <c r="D34" s="34" t="s">
        <v>1</v>
      </c>
      <c r="E34" s="47" t="s">
        <v>16</v>
      </c>
      <c r="F34" s="36" t="s">
        <v>4</v>
      </c>
      <c r="G34" s="42" t="s">
        <v>18</v>
      </c>
      <c r="H34" s="36" t="s">
        <v>5</v>
      </c>
      <c r="I34" s="47" t="s">
        <v>17</v>
      </c>
      <c r="J34" s="42" t="s">
        <v>24</v>
      </c>
      <c r="K34" s="42" t="s">
        <v>20</v>
      </c>
      <c r="L34" s="42" t="s">
        <v>41</v>
      </c>
      <c r="M34" s="30"/>
      <c r="N34" s="31" t="s">
        <v>13</v>
      </c>
      <c r="O34" s="31" t="s">
        <v>14</v>
      </c>
      <c r="P34" s="31" t="s">
        <v>15</v>
      </c>
      <c r="R34" s="1"/>
      <c r="S34" s="1"/>
    </row>
    <row r="35" spans="1:19" ht="10.5">
      <c r="A35" s="17" t="str">
        <f t="shared" ref="A35:A46" si="20">$B$3</f>
        <v>Fluor</v>
      </c>
      <c r="B35" s="7">
        <f t="shared" ref="B35:B46" si="21">$C$6</f>
        <v>1400</v>
      </c>
      <c r="C35" s="44">
        <f t="shared" ref="C35:C46" si="22">5*(B35-$B$4)/($B$5-$B$4)</f>
        <v>0</v>
      </c>
      <c r="D35" s="35">
        <v>5.5</v>
      </c>
      <c r="E35" s="48">
        <v>5</v>
      </c>
      <c r="F35" s="37" t="s">
        <v>9</v>
      </c>
      <c r="G35" s="43">
        <f t="shared" ref="G35:G46" si="23">G22</f>
        <v>0</v>
      </c>
      <c r="H35" s="37" t="s">
        <v>8</v>
      </c>
      <c r="I35" s="49">
        <f t="shared" ref="I35:I46" si="24">I22</f>
        <v>0</v>
      </c>
      <c r="J35" s="44">
        <f t="shared" ref="J35:J46" si="25">E35+G35+I35</f>
        <v>5</v>
      </c>
      <c r="K35" s="44">
        <f>6-J35</f>
        <v>1</v>
      </c>
      <c r="L35" s="44">
        <v>0</v>
      </c>
      <c r="M35" s="18"/>
      <c r="N35" s="15">
        <f>C35+K35+L35</f>
        <v>1</v>
      </c>
      <c r="O35" s="15">
        <f>C35+K35+L35+1</f>
        <v>2</v>
      </c>
      <c r="P35" s="15">
        <f>C35+K35+L35+2</f>
        <v>3</v>
      </c>
      <c r="R35" s="9"/>
      <c r="S35" s="9"/>
    </row>
    <row r="36" spans="1:19">
      <c r="A36" s="17" t="str">
        <f t="shared" si="20"/>
        <v>Fluor</v>
      </c>
      <c r="B36" s="7">
        <f t="shared" si="21"/>
        <v>1400</v>
      </c>
      <c r="C36" s="44">
        <f t="shared" si="22"/>
        <v>0</v>
      </c>
      <c r="D36" s="35">
        <v>5.5</v>
      </c>
      <c r="E36" s="49">
        <f t="shared" ref="E36:E46" si="26">E35</f>
        <v>5</v>
      </c>
      <c r="F36" s="37" t="s">
        <v>9</v>
      </c>
      <c r="G36" s="43">
        <f t="shared" si="23"/>
        <v>0</v>
      </c>
      <c r="H36" s="37" t="s">
        <v>7</v>
      </c>
      <c r="I36" s="49">
        <f t="shared" si="24"/>
        <v>0</v>
      </c>
      <c r="J36" s="44">
        <f t="shared" si="25"/>
        <v>5</v>
      </c>
      <c r="K36" s="44">
        <f t="shared" ref="K36:K43" si="27">6-J36</f>
        <v>1</v>
      </c>
      <c r="L36" s="44">
        <v>0</v>
      </c>
      <c r="M36" s="18"/>
      <c r="N36" s="15">
        <f t="shared" ref="N36:N46" si="28">C36+K36+L36</f>
        <v>1</v>
      </c>
      <c r="O36" s="15">
        <f t="shared" ref="O36:O46" si="29">C36+K36+L36+1</f>
        <v>2</v>
      </c>
      <c r="P36" s="15">
        <f t="shared" ref="P36:P46" si="30">C36+K36+L36+2</f>
        <v>3</v>
      </c>
      <c r="R36" s="9"/>
      <c r="S36" s="9"/>
    </row>
    <row r="37" spans="1:19">
      <c r="A37" s="17" t="str">
        <f t="shared" si="20"/>
        <v>Fluor</v>
      </c>
      <c r="B37" s="7">
        <f t="shared" si="21"/>
        <v>1400</v>
      </c>
      <c r="C37" s="44">
        <f t="shared" si="22"/>
        <v>0</v>
      </c>
      <c r="D37" s="35">
        <v>5.5</v>
      </c>
      <c r="E37" s="49">
        <f t="shared" si="26"/>
        <v>5</v>
      </c>
      <c r="F37" s="37" t="s">
        <v>9</v>
      </c>
      <c r="G37" s="43">
        <f t="shared" si="23"/>
        <v>0</v>
      </c>
      <c r="H37" s="37" t="s">
        <v>6</v>
      </c>
      <c r="I37" s="49">
        <f t="shared" si="24"/>
        <v>0</v>
      </c>
      <c r="J37" s="44">
        <f t="shared" si="25"/>
        <v>5</v>
      </c>
      <c r="K37" s="44">
        <f t="shared" si="27"/>
        <v>1</v>
      </c>
      <c r="L37" s="44">
        <v>0</v>
      </c>
      <c r="M37" s="18"/>
      <c r="N37" s="15">
        <f t="shared" si="28"/>
        <v>1</v>
      </c>
      <c r="O37" s="15">
        <f t="shared" si="29"/>
        <v>2</v>
      </c>
      <c r="P37" s="15">
        <f t="shared" si="30"/>
        <v>3</v>
      </c>
      <c r="R37" s="9"/>
      <c r="S37" s="9"/>
    </row>
    <row r="38" spans="1:19">
      <c r="A38" s="17" t="str">
        <f t="shared" si="20"/>
        <v>Fluor</v>
      </c>
      <c r="B38" s="7">
        <f t="shared" si="21"/>
        <v>1400</v>
      </c>
      <c r="C38" s="44">
        <f t="shared" si="22"/>
        <v>0</v>
      </c>
      <c r="D38" s="35">
        <v>5.5</v>
      </c>
      <c r="E38" s="49">
        <f t="shared" si="26"/>
        <v>5</v>
      </c>
      <c r="F38" s="37" t="s">
        <v>10</v>
      </c>
      <c r="G38" s="43">
        <f t="shared" si="23"/>
        <v>1</v>
      </c>
      <c r="H38" s="37" t="s">
        <v>8</v>
      </c>
      <c r="I38" s="49">
        <f t="shared" si="24"/>
        <v>0</v>
      </c>
      <c r="J38" s="44">
        <f t="shared" si="25"/>
        <v>6</v>
      </c>
      <c r="K38" s="44">
        <f t="shared" si="27"/>
        <v>0</v>
      </c>
      <c r="L38" s="44">
        <v>0</v>
      </c>
      <c r="M38" s="18"/>
      <c r="N38" s="15">
        <f t="shared" si="28"/>
        <v>0</v>
      </c>
      <c r="O38" s="15">
        <f t="shared" si="29"/>
        <v>1</v>
      </c>
      <c r="P38" s="15">
        <f t="shared" si="30"/>
        <v>2</v>
      </c>
      <c r="R38" s="9"/>
      <c r="S38" s="9"/>
    </row>
    <row r="39" spans="1:19">
      <c r="A39" s="17" t="str">
        <f t="shared" si="20"/>
        <v>Fluor</v>
      </c>
      <c r="B39" s="7">
        <f t="shared" si="21"/>
        <v>1400</v>
      </c>
      <c r="C39" s="44">
        <f t="shared" si="22"/>
        <v>0</v>
      </c>
      <c r="D39" s="35">
        <v>5.5</v>
      </c>
      <c r="E39" s="49">
        <f t="shared" si="26"/>
        <v>5</v>
      </c>
      <c r="F39" s="37" t="s">
        <v>10</v>
      </c>
      <c r="G39" s="43">
        <f t="shared" si="23"/>
        <v>1</v>
      </c>
      <c r="H39" s="37" t="s">
        <v>7</v>
      </c>
      <c r="I39" s="49">
        <f t="shared" si="24"/>
        <v>0</v>
      </c>
      <c r="J39" s="44">
        <f t="shared" si="25"/>
        <v>6</v>
      </c>
      <c r="K39" s="44">
        <f t="shared" si="27"/>
        <v>0</v>
      </c>
      <c r="L39" s="44">
        <v>0</v>
      </c>
      <c r="M39" s="18"/>
      <c r="N39" s="15">
        <f t="shared" si="28"/>
        <v>0</v>
      </c>
      <c r="O39" s="15">
        <f t="shared" si="29"/>
        <v>1</v>
      </c>
      <c r="P39" s="15">
        <f t="shared" si="30"/>
        <v>2</v>
      </c>
      <c r="R39" s="9"/>
      <c r="S39" s="9"/>
    </row>
    <row r="40" spans="1:19">
      <c r="A40" s="17" t="str">
        <f t="shared" si="20"/>
        <v>Fluor</v>
      </c>
      <c r="B40" s="7">
        <f t="shared" si="21"/>
        <v>1400</v>
      </c>
      <c r="C40" s="44">
        <f t="shared" si="22"/>
        <v>0</v>
      </c>
      <c r="D40" s="35">
        <v>5.5</v>
      </c>
      <c r="E40" s="49">
        <f t="shared" si="26"/>
        <v>5</v>
      </c>
      <c r="F40" s="37" t="s">
        <v>10</v>
      </c>
      <c r="G40" s="43">
        <f t="shared" si="23"/>
        <v>1</v>
      </c>
      <c r="H40" s="37" t="s">
        <v>6</v>
      </c>
      <c r="I40" s="49">
        <f t="shared" si="24"/>
        <v>0</v>
      </c>
      <c r="J40" s="44">
        <f t="shared" si="25"/>
        <v>6</v>
      </c>
      <c r="K40" s="44">
        <f t="shared" si="27"/>
        <v>0</v>
      </c>
      <c r="L40" s="44">
        <v>0</v>
      </c>
      <c r="M40" s="18"/>
      <c r="N40" s="15">
        <f t="shared" si="28"/>
        <v>0</v>
      </c>
      <c r="O40" s="15">
        <f t="shared" si="29"/>
        <v>1</v>
      </c>
      <c r="P40" s="15">
        <f t="shared" si="30"/>
        <v>2</v>
      </c>
    </row>
    <row r="41" spans="1:19">
      <c r="A41" s="17" t="str">
        <f t="shared" si="20"/>
        <v>Fluor</v>
      </c>
      <c r="B41" s="7">
        <f t="shared" si="21"/>
        <v>1400</v>
      </c>
      <c r="C41" s="44">
        <f t="shared" si="22"/>
        <v>0</v>
      </c>
      <c r="D41" s="35">
        <v>5.5</v>
      </c>
      <c r="E41" s="49">
        <f t="shared" si="26"/>
        <v>5</v>
      </c>
      <c r="F41" s="37" t="s">
        <v>11</v>
      </c>
      <c r="G41" s="43">
        <f t="shared" si="23"/>
        <v>1</v>
      </c>
      <c r="H41" s="37" t="s">
        <v>8</v>
      </c>
      <c r="I41" s="49">
        <f t="shared" si="24"/>
        <v>0</v>
      </c>
      <c r="J41" s="44">
        <f t="shared" si="25"/>
        <v>6</v>
      </c>
      <c r="K41" s="44">
        <f t="shared" si="27"/>
        <v>0</v>
      </c>
      <c r="L41" s="44">
        <v>0</v>
      </c>
      <c r="M41" s="18"/>
      <c r="N41" s="15">
        <f t="shared" si="28"/>
        <v>0</v>
      </c>
      <c r="O41" s="15">
        <f t="shared" si="29"/>
        <v>1</v>
      </c>
      <c r="P41" s="15">
        <f t="shared" si="30"/>
        <v>2</v>
      </c>
    </row>
    <row r="42" spans="1:19">
      <c r="A42" s="17" t="str">
        <f t="shared" si="20"/>
        <v>Fluor</v>
      </c>
      <c r="B42" s="7">
        <f t="shared" si="21"/>
        <v>1400</v>
      </c>
      <c r="C42" s="44">
        <f t="shared" si="22"/>
        <v>0</v>
      </c>
      <c r="D42" s="35">
        <v>5.5</v>
      </c>
      <c r="E42" s="49">
        <f t="shared" si="26"/>
        <v>5</v>
      </c>
      <c r="F42" s="37" t="s">
        <v>11</v>
      </c>
      <c r="G42" s="43">
        <f t="shared" si="23"/>
        <v>1</v>
      </c>
      <c r="H42" s="37" t="s">
        <v>7</v>
      </c>
      <c r="I42" s="49">
        <f t="shared" si="24"/>
        <v>0</v>
      </c>
      <c r="J42" s="44">
        <f t="shared" si="25"/>
        <v>6</v>
      </c>
      <c r="K42" s="44">
        <f t="shared" si="27"/>
        <v>0</v>
      </c>
      <c r="L42" s="44">
        <v>0</v>
      </c>
      <c r="M42" s="18"/>
      <c r="N42" s="15">
        <f t="shared" si="28"/>
        <v>0</v>
      </c>
      <c r="O42" s="15">
        <f t="shared" si="29"/>
        <v>1</v>
      </c>
      <c r="P42" s="15">
        <f t="shared" si="30"/>
        <v>2</v>
      </c>
    </row>
    <row r="43" spans="1:19">
      <c r="A43" s="17" t="str">
        <f t="shared" si="20"/>
        <v>Fluor</v>
      </c>
      <c r="B43" s="7">
        <f t="shared" si="21"/>
        <v>1400</v>
      </c>
      <c r="C43" s="44">
        <f t="shared" si="22"/>
        <v>0</v>
      </c>
      <c r="D43" s="35">
        <v>5.5</v>
      </c>
      <c r="E43" s="49">
        <f t="shared" si="26"/>
        <v>5</v>
      </c>
      <c r="F43" s="37" t="s">
        <v>11</v>
      </c>
      <c r="G43" s="43">
        <f t="shared" si="23"/>
        <v>1</v>
      </c>
      <c r="H43" s="37" t="s">
        <v>6</v>
      </c>
      <c r="I43" s="49">
        <f t="shared" si="24"/>
        <v>0</v>
      </c>
      <c r="J43" s="44">
        <f t="shared" si="25"/>
        <v>6</v>
      </c>
      <c r="K43" s="44">
        <f t="shared" si="27"/>
        <v>0</v>
      </c>
      <c r="L43" s="44">
        <v>0</v>
      </c>
      <c r="M43" s="18"/>
      <c r="N43" s="15">
        <f t="shared" si="28"/>
        <v>0</v>
      </c>
      <c r="O43" s="15">
        <f t="shared" si="29"/>
        <v>1</v>
      </c>
      <c r="P43" s="15">
        <f t="shared" si="30"/>
        <v>2</v>
      </c>
    </row>
    <row r="44" spans="1:19">
      <c r="A44" s="17" t="str">
        <f t="shared" si="20"/>
        <v>Fluor</v>
      </c>
      <c r="B44" s="7">
        <f t="shared" si="21"/>
        <v>1400</v>
      </c>
      <c r="C44" s="44">
        <f t="shared" si="22"/>
        <v>0</v>
      </c>
      <c r="D44" s="35">
        <v>5.5</v>
      </c>
      <c r="E44" s="49">
        <f t="shared" si="26"/>
        <v>5</v>
      </c>
      <c r="F44" s="37" t="s">
        <v>12</v>
      </c>
      <c r="G44" s="43">
        <f t="shared" si="23"/>
        <v>2</v>
      </c>
      <c r="H44" s="37" t="s">
        <v>8</v>
      </c>
      <c r="I44" s="49">
        <f t="shared" si="24"/>
        <v>0</v>
      </c>
      <c r="J44" s="44">
        <f t="shared" si="25"/>
        <v>7</v>
      </c>
      <c r="K44" s="44">
        <v>0</v>
      </c>
      <c r="L44" s="44">
        <v>0</v>
      </c>
      <c r="M44" s="18"/>
      <c r="N44" s="15">
        <f t="shared" si="28"/>
        <v>0</v>
      </c>
      <c r="O44" s="15">
        <f t="shared" si="29"/>
        <v>1</v>
      </c>
      <c r="P44" s="15">
        <f t="shared" si="30"/>
        <v>2</v>
      </c>
      <c r="S44" s="6"/>
    </row>
    <row r="45" spans="1:19">
      <c r="A45" s="17" t="str">
        <f t="shared" si="20"/>
        <v>Fluor</v>
      </c>
      <c r="B45" s="7">
        <f t="shared" si="21"/>
        <v>1400</v>
      </c>
      <c r="C45" s="44">
        <f t="shared" si="22"/>
        <v>0</v>
      </c>
      <c r="D45" s="35">
        <v>5.5</v>
      </c>
      <c r="E45" s="49">
        <f t="shared" si="26"/>
        <v>5</v>
      </c>
      <c r="F45" s="37" t="s">
        <v>12</v>
      </c>
      <c r="G45" s="43">
        <f t="shared" si="23"/>
        <v>2</v>
      </c>
      <c r="H45" s="37" t="s">
        <v>7</v>
      </c>
      <c r="I45" s="49">
        <f t="shared" si="24"/>
        <v>0</v>
      </c>
      <c r="J45" s="44">
        <f t="shared" si="25"/>
        <v>7</v>
      </c>
      <c r="K45" s="44">
        <v>0</v>
      </c>
      <c r="L45" s="44">
        <v>0</v>
      </c>
      <c r="M45" s="18"/>
      <c r="N45" s="15">
        <f t="shared" si="28"/>
        <v>0</v>
      </c>
      <c r="O45" s="15">
        <f t="shared" si="29"/>
        <v>1</v>
      </c>
      <c r="P45" s="15">
        <f t="shared" si="30"/>
        <v>2</v>
      </c>
    </row>
    <row r="46" spans="1:19" ht="10.5" thickBot="1">
      <c r="A46" s="17" t="str">
        <f t="shared" si="20"/>
        <v>Fluor</v>
      </c>
      <c r="B46" s="7">
        <f t="shared" si="21"/>
        <v>1400</v>
      </c>
      <c r="C46" s="44">
        <f t="shared" si="22"/>
        <v>0</v>
      </c>
      <c r="D46" s="35">
        <v>5.5</v>
      </c>
      <c r="E46" s="49">
        <f t="shared" si="26"/>
        <v>5</v>
      </c>
      <c r="F46" s="37" t="s">
        <v>12</v>
      </c>
      <c r="G46" s="43">
        <f t="shared" si="23"/>
        <v>2</v>
      </c>
      <c r="H46" s="37" t="s">
        <v>6</v>
      </c>
      <c r="I46" s="49">
        <f t="shared" si="24"/>
        <v>0</v>
      </c>
      <c r="J46" s="44">
        <f t="shared" si="25"/>
        <v>7</v>
      </c>
      <c r="K46" s="44">
        <v>0</v>
      </c>
      <c r="L46" s="44">
        <v>0</v>
      </c>
      <c r="M46" s="18"/>
      <c r="N46" s="15">
        <f t="shared" si="28"/>
        <v>0</v>
      </c>
      <c r="O46" s="15">
        <f t="shared" si="29"/>
        <v>1</v>
      </c>
      <c r="P46" s="15">
        <f t="shared" si="30"/>
        <v>2</v>
      </c>
    </row>
    <row r="47" spans="1:19" ht="35.15" customHeight="1" thickTop="1">
      <c r="A47" s="28" t="s">
        <v>0</v>
      </c>
      <c r="B47" s="29" t="s">
        <v>21</v>
      </c>
      <c r="C47" s="42" t="s">
        <v>3</v>
      </c>
      <c r="D47" s="34" t="s">
        <v>1</v>
      </c>
      <c r="E47" s="47" t="s">
        <v>16</v>
      </c>
      <c r="F47" s="36" t="s">
        <v>4</v>
      </c>
      <c r="G47" s="42" t="s">
        <v>18</v>
      </c>
      <c r="H47" s="36" t="s">
        <v>5</v>
      </c>
      <c r="I47" s="47" t="s">
        <v>17</v>
      </c>
      <c r="J47" s="42" t="s">
        <v>24</v>
      </c>
      <c r="K47" s="42" t="s">
        <v>20</v>
      </c>
      <c r="L47" s="42" t="s">
        <v>41</v>
      </c>
      <c r="M47" s="30"/>
      <c r="N47" s="31" t="s">
        <v>13</v>
      </c>
      <c r="O47" s="31" t="s">
        <v>14</v>
      </c>
      <c r="P47" s="31" t="s">
        <v>15</v>
      </c>
      <c r="R47" s="1"/>
      <c r="S47" s="1"/>
    </row>
    <row r="48" spans="1:19" ht="10.5">
      <c r="A48" s="17" t="str">
        <f t="shared" ref="A48:A59" si="31">$B$3</f>
        <v>Fluor</v>
      </c>
      <c r="B48" s="7">
        <f t="shared" ref="B48:B59" si="32">$C$6</f>
        <v>1400</v>
      </c>
      <c r="C48" s="44">
        <f t="shared" ref="C48:C59" si="33">5*(B48-$B$4)/($B$5-$B$4)</f>
        <v>0</v>
      </c>
      <c r="D48" s="35">
        <v>6</v>
      </c>
      <c r="E48" s="48">
        <v>5</v>
      </c>
      <c r="F48" s="37" t="s">
        <v>9</v>
      </c>
      <c r="G48" s="43">
        <f t="shared" ref="G48:G59" si="34">G35</f>
        <v>0</v>
      </c>
      <c r="H48" s="37" t="s">
        <v>8</v>
      </c>
      <c r="I48" s="49">
        <f t="shared" ref="I48:I59" si="35">I35</f>
        <v>0</v>
      </c>
      <c r="J48" s="44">
        <f t="shared" ref="J48:J59" si="36">E48+G48+I48</f>
        <v>5</v>
      </c>
      <c r="K48" s="44">
        <f>6-J48</f>
        <v>1</v>
      </c>
      <c r="L48" s="44">
        <v>0</v>
      </c>
      <c r="M48" s="18"/>
      <c r="N48" s="15">
        <f>C48+K48+L48</f>
        <v>1</v>
      </c>
      <c r="O48" s="15">
        <f>C48+K48+L48+1</f>
        <v>2</v>
      </c>
      <c r="P48" s="15">
        <f>C48+K48+L48+2</f>
        <v>3</v>
      </c>
    </row>
    <row r="49" spans="1:19">
      <c r="A49" s="17" t="str">
        <f t="shared" si="31"/>
        <v>Fluor</v>
      </c>
      <c r="B49" s="7">
        <f t="shared" si="32"/>
        <v>1400</v>
      </c>
      <c r="C49" s="44">
        <f t="shared" si="33"/>
        <v>0</v>
      </c>
      <c r="D49" s="35">
        <v>6</v>
      </c>
      <c r="E49" s="49">
        <f t="shared" ref="E49:E59" si="37">E48</f>
        <v>5</v>
      </c>
      <c r="F49" s="37" t="s">
        <v>9</v>
      </c>
      <c r="G49" s="43">
        <f t="shared" si="34"/>
        <v>0</v>
      </c>
      <c r="H49" s="37" t="s">
        <v>7</v>
      </c>
      <c r="I49" s="49">
        <f t="shared" si="35"/>
        <v>0</v>
      </c>
      <c r="J49" s="44">
        <f t="shared" si="36"/>
        <v>5</v>
      </c>
      <c r="K49" s="44">
        <f t="shared" ref="K49:K56" si="38">6-J49</f>
        <v>1</v>
      </c>
      <c r="L49" s="44">
        <v>0</v>
      </c>
      <c r="M49" s="18"/>
      <c r="N49" s="15">
        <f t="shared" ref="N49:N59" si="39">C49+K49+L49</f>
        <v>1</v>
      </c>
      <c r="O49" s="15">
        <f t="shared" ref="O49:O59" si="40">C49+K49+L49+1</f>
        <v>2</v>
      </c>
      <c r="P49" s="15">
        <f t="shared" ref="P49:P59" si="41">C49+K49+L49+2</f>
        <v>3</v>
      </c>
    </row>
    <row r="50" spans="1:19">
      <c r="A50" s="17" t="str">
        <f t="shared" si="31"/>
        <v>Fluor</v>
      </c>
      <c r="B50" s="7">
        <f t="shared" si="32"/>
        <v>1400</v>
      </c>
      <c r="C50" s="44">
        <f t="shared" si="33"/>
        <v>0</v>
      </c>
      <c r="D50" s="35">
        <v>6</v>
      </c>
      <c r="E50" s="49">
        <f t="shared" si="37"/>
        <v>5</v>
      </c>
      <c r="F50" s="37" t="s">
        <v>9</v>
      </c>
      <c r="G50" s="43">
        <f t="shared" si="34"/>
        <v>0</v>
      </c>
      <c r="H50" s="37" t="s">
        <v>6</v>
      </c>
      <c r="I50" s="49">
        <f t="shared" si="35"/>
        <v>0</v>
      </c>
      <c r="J50" s="44">
        <f t="shared" si="36"/>
        <v>5</v>
      </c>
      <c r="K50" s="44">
        <f t="shared" si="38"/>
        <v>1</v>
      </c>
      <c r="L50" s="44">
        <v>0</v>
      </c>
      <c r="M50" s="18"/>
      <c r="N50" s="15">
        <f t="shared" si="39"/>
        <v>1</v>
      </c>
      <c r="O50" s="15">
        <f t="shared" si="40"/>
        <v>2</v>
      </c>
      <c r="P50" s="15">
        <f t="shared" si="41"/>
        <v>3</v>
      </c>
    </row>
    <row r="51" spans="1:19">
      <c r="A51" s="17" t="str">
        <f t="shared" si="31"/>
        <v>Fluor</v>
      </c>
      <c r="B51" s="7">
        <f t="shared" si="32"/>
        <v>1400</v>
      </c>
      <c r="C51" s="44">
        <f t="shared" si="33"/>
        <v>0</v>
      </c>
      <c r="D51" s="35">
        <v>6</v>
      </c>
      <c r="E51" s="49">
        <f t="shared" si="37"/>
        <v>5</v>
      </c>
      <c r="F51" s="37" t="s">
        <v>10</v>
      </c>
      <c r="G51" s="43">
        <f t="shared" si="34"/>
        <v>1</v>
      </c>
      <c r="H51" s="37" t="s">
        <v>8</v>
      </c>
      <c r="I51" s="49">
        <f t="shared" si="35"/>
        <v>0</v>
      </c>
      <c r="J51" s="44">
        <f t="shared" si="36"/>
        <v>6</v>
      </c>
      <c r="K51" s="44">
        <f t="shared" si="38"/>
        <v>0</v>
      </c>
      <c r="L51" s="44">
        <v>0</v>
      </c>
      <c r="M51" s="18"/>
      <c r="N51" s="15">
        <f t="shared" si="39"/>
        <v>0</v>
      </c>
      <c r="O51" s="15">
        <f t="shared" si="40"/>
        <v>1</v>
      </c>
      <c r="P51" s="15">
        <f t="shared" si="41"/>
        <v>2</v>
      </c>
    </row>
    <row r="52" spans="1:19">
      <c r="A52" s="17" t="str">
        <f t="shared" si="31"/>
        <v>Fluor</v>
      </c>
      <c r="B52" s="7">
        <f t="shared" si="32"/>
        <v>1400</v>
      </c>
      <c r="C52" s="44">
        <f t="shared" si="33"/>
        <v>0</v>
      </c>
      <c r="D52" s="35">
        <v>6</v>
      </c>
      <c r="E52" s="49">
        <f t="shared" si="37"/>
        <v>5</v>
      </c>
      <c r="F52" s="37" t="s">
        <v>10</v>
      </c>
      <c r="G52" s="43">
        <f t="shared" si="34"/>
        <v>1</v>
      </c>
      <c r="H52" s="37" t="s">
        <v>7</v>
      </c>
      <c r="I52" s="49">
        <f t="shared" si="35"/>
        <v>0</v>
      </c>
      <c r="J52" s="44">
        <f t="shared" si="36"/>
        <v>6</v>
      </c>
      <c r="K52" s="44">
        <f t="shared" si="38"/>
        <v>0</v>
      </c>
      <c r="L52" s="44">
        <v>0</v>
      </c>
      <c r="M52" s="18"/>
      <c r="N52" s="15">
        <f t="shared" si="39"/>
        <v>0</v>
      </c>
      <c r="O52" s="15">
        <f t="shared" si="40"/>
        <v>1</v>
      </c>
      <c r="P52" s="15">
        <f t="shared" si="41"/>
        <v>2</v>
      </c>
    </row>
    <row r="53" spans="1:19">
      <c r="A53" s="17" t="str">
        <f t="shared" si="31"/>
        <v>Fluor</v>
      </c>
      <c r="B53" s="7">
        <f t="shared" si="32"/>
        <v>1400</v>
      </c>
      <c r="C53" s="44">
        <f t="shared" si="33"/>
        <v>0</v>
      </c>
      <c r="D53" s="35">
        <v>6</v>
      </c>
      <c r="E53" s="49">
        <f t="shared" si="37"/>
        <v>5</v>
      </c>
      <c r="F53" s="37" t="s">
        <v>10</v>
      </c>
      <c r="G53" s="43">
        <f t="shared" si="34"/>
        <v>1</v>
      </c>
      <c r="H53" s="37" t="s">
        <v>6</v>
      </c>
      <c r="I53" s="49">
        <f t="shared" si="35"/>
        <v>0</v>
      </c>
      <c r="J53" s="44">
        <f t="shared" si="36"/>
        <v>6</v>
      </c>
      <c r="K53" s="44">
        <f t="shared" si="38"/>
        <v>0</v>
      </c>
      <c r="L53" s="44">
        <v>0</v>
      </c>
      <c r="M53" s="18"/>
      <c r="N53" s="15">
        <f t="shared" si="39"/>
        <v>0</v>
      </c>
      <c r="O53" s="15">
        <f t="shared" si="40"/>
        <v>1</v>
      </c>
      <c r="P53" s="15">
        <f t="shared" si="41"/>
        <v>2</v>
      </c>
    </row>
    <row r="54" spans="1:19">
      <c r="A54" s="17" t="str">
        <f t="shared" si="31"/>
        <v>Fluor</v>
      </c>
      <c r="B54" s="7">
        <f t="shared" si="32"/>
        <v>1400</v>
      </c>
      <c r="C54" s="44">
        <f t="shared" si="33"/>
        <v>0</v>
      </c>
      <c r="D54" s="35">
        <v>6</v>
      </c>
      <c r="E54" s="49">
        <f t="shared" si="37"/>
        <v>5</v>
      </c>
      <c r="F54" s="37" t="s">
        <v>11</v>
      </c>
      <c r="G54" s="43">
        <f t="shared" si="34"/>
        <v>1</v>
      </c>
      <c r="H54" s="37" t="s">
        <v>8</v>
      </c>
      <c r="I54" s="49">
        <f t="shared" si="35"/>
        <v>0</v>
      </c>
      <c r="J54" s="44">
        <f t="shared" si="36"/>
        <v>6</v>
      </c>
      <c r="K54" s="44">
        <f t="shared" si="38"/>
        <v>0</v>
      </c>
      <c r="L54" s="44">
        <v>0</v>
      </c>
      <c r="M54" s="18"/>
      <c r="N54" s="15">
        <f t="shared" si="39"/>
        <v>0</v>
      </c>
      <c r="O54" s="15">
        <f t="shared" si="40"/>
        <v>1</v>
      </c>
      <c r="P54" s="15">
        <f t="shared" si="41"/>
        <v>2</v>
      </c>
    </row>
    <row r="55" spans="1:19">
      <c r="A55" s="17" t="str">
        <f t="shared" si="31"/>
        <v>Fluor</v>
      </c>
      <c r="B55" s="7">
        <f t="shared" si="32"/>
        <v>1400</v>
      </c>
      <c r="C55" s="44">
        <f t="shared" si="33"/>
        <v>0</v>
      </c>
      <c r="D55" s="35">
        <v>6</v>
      </c>
      <c r="E55" s="49">
        <f t="shared" si="37"/>
        <v>5</v>
      </c>
      <c r="F55" s="37" t="s">
        <v>11</v>
      </c>
      <c r="G55" s="43">
        <f t="shared" si="34"/>
        <v>1</v>
      </c>
      <c r="H55" s="37" t="s">
        <v>7</v>
      </c>
      <c r="I55" s="49">
        <f t="shared" si="35"/>
        <v>0</v>
      </c>
      <c r="J55" s="44">
        <f t="shared" si="36"/>
        <v>6</v>
      </c>
      <c r="K55" s="44">
        <f t="shared" si="38"/>
        <v>0</v>
      </c>
      <c r="L55" s="44">
        <v>0</v>
      </c>
      <c r="M55" s="18"/>
      <c r="N55" s="15">
        <f t="shared" si="39"/>
        <v>0</v>
      </c>
      <c r="O55" s="15">
        <f t="shared" si="40"/>
        <v>1</v>
      </c>
      <c r="P55" s="15">
        <f t="shared" si="41"/>
        <v>2</v>
      </c>
    </row>
    <row r="56" spans="1:19">
      <c r="A56" s="17" t="str">
        <f t="shared" si="31"/>
        <v>Fluor</v>
      </c>
      <c r="B56" s="7">
        <f t="shared" si="32"/>
        <v>1400</v>
      </c>
      <c r="C56" s="44">
        <f t="shared" si="33"/>
        <v>0</v>
      </c>
      <c r="D56" s="35">
        <v>6</v>
      </c>
      <c r="E56" s="49">
        <f t="shared" si="37"/>
        <v>5</v>
      </c>
      <c r="F56" s="37" t="s">
        <v>11</v>
      </c>
      <c r="G56" s="43">
        <f t="shared" si="34"/>
        <v>1</v>
      </c>
      <c r="H56" s="37" t="s">
        <v>6</v>
      </c>
      <c r="I56" s="49">
        <f t="shared" si="35"/>
        <v>0</v>
      </c>
      <c r="J56" s="44">
        <f t="shared" si="36"/>
        <v>6</v>
      </c>
      <c r="K56" s="44">
        <f t="shared" si="38"/>
        <v>0</v>
      </c>
      <c r="L56" s="44">
        <v>0</v>
      </c>
      <c r="M56" s="18"/>
      <c r="N56" s="15">
        <f t="shared" si="39"/>
        <v>0</v>
      </c>
      <c r="O56" s="15">
        <f t="shared" si="40"/>
        <v>1</v>
      </c>
      <c r="P56" s="15">
        <f t="shared" si="41"/>
        <v>2</v>
      </c>
    </row>
    <row r="57" spans="1:19">
      <c r="A57" s="17" t="str">
        <f t="shared" si="31"/>
        <v>Fluor</v>
      </c>
      <c r="B57" s="7">
        <f t="shared" si="32"/>
        <v>1400</v>
      </c>
      <c r="C57" s="44">
        <f t="shared" si="33"/>
        <v>0</v>
      </c>
      <c r="D57" s="35">
        <v>6</v>
      </c>
      <c r="E57" s="49">
        <f t="shared" si="37"/>
        <v>5</v>
      </c>
      <c r="F57" s="37" t="s">
        <v>12</v>
      </c>
      <c r="G57" s="43">
        <f t="shared" si="34"/>
        <v>2</v>
      </c>
      <c r="H57" s="37" t="s">
        <v>8</v>
      </c>
      <c r="I57" s="49">
        <f t="shared" si="35"/>
        <v>0</v>
      </c>
      <c r="J57" s="44">
        <f t="shared" si="36"/>
        <v>7</v>
      </c>
      <c r="K57" s="44">
        <v>0</v>
      </c>
      <c r="L57" s="44">
        <v>0</v>
      </c>
      <c r="M57" s="18"/>
      <c r="N57" s="15">
        <f t="shared" si="39"/>
        <v>0</v>
      </c>
      <c r="O57" s="15">
        <f t="shared" si="40"/>
        <v>1</v>
      </c>
      <c r="P57" s="15">
        <f t="shared" si="41"/>
        <v>2</v>
      </c>
    </row>
    <row r="58" spans="1:19">
      <c r="A58" s="17" t="str">
        <f t="shared" si="31"/>
        <v>Fluor</v>
      </c>
      <c r="B58" s="7">
        <f t="shared" si="32"/>
        <v>1400</v>
      </c>
      <c r="C58" s="44">
        <f t="shared" si="33"/>
        <v>0</v>
      </c>
      <c r="D58" s="35">
        <v>6</v>
      </c>
      <c r="E58" s="49">
        <f t="shared" si="37"/>
        <v>5</v>
      </c>
      <c r="F58" s="37" t="s">
        <v>12</v>
      </c>
      <c r="G58" s="43">
        <f t="shared" si="34"/>
        <v>2</v>
      </c>
      <c r="H58" s="37" t="s">
        <v>7</v>
      </c>
      <c r="I58" s="49">
        <f t="shared" si="35"/>
        <v>0</v>
      </c>
      <c r="J58" s="44">
        <f t="shared" si="36"/>
        <v>7</v>
      </c>
      <c r="K58" s="44">
        <v>0</v>
      </c>
      <c r="L58" s="44">
        <v>0</v>
      </c>
      <c r="M58" s="18"/>
      <c r="N58" s="15">
        <f t="shared" si="39"/>
        <v>0</v>
      </c>
      <c r="O58" s="15">
        <f t="shared" si="40"/>
        <v>1</v>
      </c>
      <c r="P58" s="15">
        <f t="shared" si="41"/>
        <v>2</v>
      </c>
    </row>
    <row r="59" spans="1:19" ht="10.5" thickBot="1">
      <c r="A59" s="17" t="str">
        <f t="shared" si="31"/>
        <v>Fluor</v>
      </c>
      <c r="B59" s="7">
        <f t="shared" si="32"/>
        <v>1400</v>
      </c>
      <c r="C59" s="44">
        <f t="shared" si="33"/>
        <v>0</v>
      </c>
      <c r="D59" s="35">
        <v>6</v>
      </c>
      <c r="E59" s="49">
        <f t="shared" si="37"/>
        <v>5</v>
      </c>
      <c r="F59" s="37" t="s">
        <v>12</v>
      </c>
      <c r="G59" s="43">
        <f t="shared" si="34"/>
        <v>2</v>
      </c>
      <c r="H59" s="37" t="s">
        <v>6</v>
      </c>
      <c r="I59" s="49">
        <f t="shared" si="35"/>
        <v>0</v>
      </c>
      <c r="J59" s="44">
        <f t="shared" si="36"/>
        <v>7</v>
      </c>
      <c r="K59" s="44">
        <v>0</v>
      </c>
      <c r="L59" s="44">
        <v>0</v>
      </c>
      <c r="M59" s="18"/>
      <c r="N59" s="15">
        <f t="shared" si="39"/>
        <v>0</v>
      </c>
      <c r="O59" s="15">
        <f t="shared" si="40"/>
        <v>1</v>
      </c>
      <c r="P59" s="15">
        <f t="shared" si="41"/>
        <v>2</v>
      </c>
    </row>
    <row r="60" spans="1:19" ht="35.15" customHeight="1" thickTop="1">
      <c r="A60" s="28" t="s">
        <v>0</v>
      </c>
      <c r="B60" s="29" t="s">
        <v>21</v>
      </c>
      <c r="C60" s="42" t="s">
        <v>3</v>
      </c>
      <c r="D60" s="34" t="s">
        <v>1</v>
      </c>
      <c r="E60" s="47" t="s">
        <v>16</v>
      </c>
      <c r="F60" s="36" t="s">
        <v>4</v>
      </c>
      <c r="G60" s="42" t="s">
        <v>18</v>
      </c>
      <c r="H60" s="36" t="s">
        <v>5</v>
      </c>
      <c r="I60" s="47" t="s">
        <v>17</v>
      </c>
      <c r="J60" s="42" t="s">
        <v>24</v>
      </c>
      <c r="K60" s="42" t="s">
        <v>20</v>
      </c>
      <c r="L60" s="42" t="s">
        <v>41</v>
      </c>
      <c r="M60" s="30"/>
      <c r="N60" s="31" t="s">
        <v>13</v>
      </c>
      <c r="O60" s="31" t="s">
        <v>14</v>
      </c>
      <c r="P60" s="31" t="s">
        <v>15</v>
      </c>
      <c r="R60" s="1"/>
      <c r="S60" s="1"/>
    </row>
    <row r="61" spans="1:19" ht="10.5">
      <c r="A61" s="17" t="str">
        <f t="shared" ref="A61:A72" si="42">$B$3</f>
        <v>Fluor</v>
      </c>
      <c r="B61" s="7">
        <f t="shared" ref="B61:B72" si="43">$C$6</f>
        <v>1400</v>
      </c>
      <c r="C61" s="44">
        <f t="shared" ref="C61:C72" si="44">5*(B61-$B$4)/($B$5-$B$4)</f>
        <v>0</v>
      </c>
      <c r="D61" s="35">
        <v>6.5</v>
      </c>
      <c r="E61" s="48">
        <v>4</v>
      </c>
      <c r="F61" s="37" t="s">
        <v>9</v>
      </c>
      <c r="G61" s="43">
        <f t="shared" ref="G61:G72" si="45">G48</f>
        <v>0</v>
      </c>
      <c r="H61" s="37" t="s">
        <v>8</v>
      </c>
      <c r="I61" s="49">
        <f t="shared" ref="I61:I72" si="46">I48</f>
        <v>0</v>
      </c>
      <c r="J61" s="44">
        <f t="shared" ref="J61:J72" si="47">E61+G61+I61</f>
        <v>4</v>
      </c>
      <c r="K61" s="44">
        <f>6-J61</f>
        <v>2</v>
      </c>
      <c r="L61" s="44">
        <v>0</v>
      </c>
      <c r="M61" s="18"/>
      <c r="N61" s="15">
        <f>C61+K61+L61</f>
        <v>2</v>
      </c>
      <c r="O61" s="15">
        <f>C61+K61+L61+1</f>
        <v>3</v>
      </c>
      <c r="P61" s="15">
        <f>C61+K61+L61+2</f>
        <v>4</v>
      </c>
    </row>
    <row r="62" spans="1:19">
      <c r="A62" s="17" t="str">
        <f t="shared" si="42"/>
        <v>Fluor</v>
      </c>
      <c r="B62" s="7">
        <f t="shared" si="43"/>
        <v>1400</v>
      </c>
      <c r="C62" s="44">
        <f t="shared" si="44"/>
        <v>0</v>
      </c>
      <c r="D62" s="35">
        <v>6.5</v>
      </c>
      <c r="E62" s="49">
        <f t="shared" ref="E62:E72" si="48">E61</f>
        <v>4</v>
      </c>
      <c r="F62" s="37" t="s">
        <v>9</v>
      </c>
      <c r="G62" s="43">
        <f t="shared" si="45"/>
        <v>0</v>
      </c>
      <c r="H62" s="37" t="s">
        <v>7</v>
      </c>
      <c r="I62" s="49">
        <f t="shared" si="46"/>
        <v>0</v>
      </c>
      <c r="J62" s="44">
        <f t="shared" si="47"/>
        <v>4</v>
      </c>
      <c r="K62" s="44">
        <f t="shared" ref="K62:K72" si="49">6-J62</f>
        <v>2</v>
      </c>
      <c r="L62" s="44">
        <v>0</v>
      </c>
      <c r="M62" s="18"/>
      <c r="N62" s="15">
        <f t="shared" ref="N62:N72" si="50">C62+K62+L62</f>
        <v>2</v>
      </c>
      <c r="O62" s="15">
        <f t="shared" ref="O62:O72" si="51">C62+K62+L62+1</f>
        <v>3</v>
      </c>
      <c r="P62" s="15">
        <f t="shared" ref="P62:P72" si="52">C62+K62+L62+2</f>
        <v>4</v>
      </c>
    </row>
    <row r="63" spans="1:19">
      <c r="A63" s="17" t="str">
        <f t="shared" si="42"/>
        <v>Fluor</v>
      </c>
      <c r="B63" s="7">
        <f t="shared" si="43"/>
        <v>1400</v>
      </c>
      <c r="C63" s="44">
        <f t="shared" si="44"/>
        <v>0</v>
      </c>
      <c r="D63" s="35">
        <v>6.5</v>
      </c>
      <c r="E63" s="49">
        <f t="shared" si="48"/>
        <v>4</v>
      </c>
      <c r="F63" s="37" t="s">
        <v>9</v>
      </c>
      <c r="G63" s="43">
        <f t="shared" si="45"/>
        <v>0</v>
      </c>
      <c r="H63" s="37" t="s">
        <v>6</v>
      </c>
      <c r="I63" s="49">
        <f t="shared" si="46"/>
        <v>0</v>
      </c>
      <c r="J63" s="44">
        <f t="shared" si="47"/>
        <v>4</v>
      </c>
      <c r="K63" s="44">
        <f t="shared" si="49"/>
        <v>2</v>
      </c>
      <c r="L63" s="44">
        <v>0</v>
      </c>
      <c r="M63" s="18"/>
      <c r="N63" s="15">
        <f t="shared" si="50"/>
        <v>2</v>
      </c>
      <c r="O63" s="15">
        <f t="shared" si="51"/>
        <v>3</v>
      </c>
      <c r="P63" s="15">
        <f t="shared" si="52"/>
        <v>4</v>
      </c>
    </row>
    <row r="64" spans="1:19">
      <c r="A64" s="17" t="str">
        <f t="shared" si="42"/>
        <v>Fluor</v>
      </c>
      <c r="B64" s="7">
        <f t="shared" si="43"/>
        <v>1400</v>
      </c>
      <c r="C64" s="44">
        <f t="shared" si="44"/>
        <v>0</v>
      </c>
      <c r="D64" s="35">
        <v>6.5</v>
      </c>
      <c r="E64" s="49">
        <f t="shared" si="48"/>
        <v>4</v>
      </c>
      <c r="F64" s="37" t="s">
        <v>10</v>
      </c>
      <c r="G64" s="43">
        <f t="shared" si="45"/>
        <v>1</v>
      </c>
      <c r="H64" s="37" t="s">
        <v>8</v>
      </c>
      <c r="I64" s="49">
        <f t="shared" si="46"/>
        <v>0</v>
      </c>
      <c r="J64" s="44">
        <f t="shared" si="47"/>
        <v>5</v>
      </c>
      <c r="K64" s="44">
        <f t="shared" si="49"/>
        <v>1</v>
      </c>
      <c r="L64" s="44">
        <v>0</v>
      </c>
      <c r="M64" s="18"/>
      <c r="N64" s="15">
        <f t="shared" si="50"/>
        <v>1</v>
      </c>
      <c r="O64" s="15">
        <f t="shared" si="51"/>
        <v>2</v>
      </c>
      <c r="P64" s="15">
        <f t="shared" si="52"/>
        <v>3</v>
      </c>
    </row>
    <row r="65" spans="1:19">
      <c r="A65" s="17" t="str">
        <f t="shared" si="42"/>
        <v>Fluor</v>
      </c>
      <c r="B65" s="7">
        <f t="shared" si="43"/>
        <v>1400</v>
      </c>
      <c r="C65" s="44">
        <f t="shared" si="44"/>
        <v>0</v>
      </c>
      <c r="D65" s="35">
        <v>6.5</v>
      </c>
      <c r="E65" s="49">
        <f t="shared" si="48"/>
        <v>4</v>
      </c>
      <c r="F65" s="37" t="s">
        <v>10</v>
      </c>
      <c r="G65" s="43">
        <f t="shared" si="45"/>
        <v>1</v>
      </c>
      <c r="H65" s="37" t="s">
        <v>7</v>
      </c>
      <c r="I65" s="49">
        <f t="shared" si="46"/>
        <v>0</v>
      </c>
      <c r="J65" s="44">
        <f t="shared" si="47"/>
        <v>5</v>
      </c>
      <c r="K65" s="44">
        <f t="shared" si="49"/>
        <v>1</v>
      </c>
      <c r="L65" s="44">
        <v>0</v>
      </c>
      <c r="M65" s="18"/>
      <c r="N65" s="15">
        <f t="shared" si="50"/>
        <v>1</v>
      </c>
      <c r="O65" s="15">
        <f t="shared" si="51"/>
        <v>2</v>
      </c>
      <c r="P65" s="15">
        <f t="shared" si="52"/>
        <v>3</v>
      </c>
    </row>
    <row r="66" spans="1:19">
      <c r="A66" s="17" t="str">
        <f t="shared" si="42"/>
        <v>Fluor</v>
      </c>
      <c r="B66" s="7">
        <f t="shared" si="43"/>
        <v>1400</v>
      </c>
      <c r="C66" s="44">
        <f t="shared" si="44"/>
        <v>0</v>
      </c>
      <c r="D66" s="35">
        <v>6.5</v>
      </c>
      <c r="E66" s="49">
        <f t="shared" si="48"/>
        <v>4</v>
      </c>
      <c r="F66" s="37" t="s">
        <v>10</v>
      </c>
      <c r="G66" s="43">
        <f t="shared" si="45"/>
        <v>1</v>
      </c>
      <c r="H66" s="37" t="s">
        <v>6</v>
      </c>
      <c r="I66" s="49">
        <f t="shared" si="46"/>
        <v>0</v>
      </c>
      <c r="J66" s="44">
        <f t="shared" si="47"/>
        <v>5</v>
      </c>
      <c r="K66" s="44">
        <f t="shared" si="49"/>
        <v>1</v>
      </c>
      <c r="L66" s="44">
        <v>0</v>
      </c>
      <c r="M66" s="18"/>
      <c r="N66" s="15">
        <f t="shared" si="50"/>
        <v>1</v>
      </c>
      <c r="O66" s="15">
        <f t="shared" si="51"/>
        <v>2</v>
      </c>
      <c r="P66" s="15">
        <f t="shared" si="52"/>
        <v>3</v>
      </c>
    </row>
    <row r="67" spans="1:19">
      <c r="A67" s="17" t="str">
        <f t="shared" si="42"/>
        <v>Fluor</v>
      </c>
      <c r="B67" s="7">
        <f t="shared" si="43"/>
        <v>1400</v>
      </c>
      <c r="C67" s="44">
        <f t="shared" si="44"/>
        <v>0</v>
      </c>
      <c r="D67" s="35">
        <v>6.5</v>
      </c>
      <c r="E67" s="49">
        <f t="shared" si="48"/>
        <v>4</v>
      </c>
      <c r="F67" s="37" t="s">
        <v>11</v>
      </c>
      <c r="G67" s="43">
        <f t="shared" si="45"/>
        <v>1</v>
      </c>
      <c r="H67" s="37" t="s">
        <v>8</v>
      </c>
      <c r="I67" s="49">
        <f t="shared" si="46"/>
        <v>0</v>
      </c>
      <c r="J67" s="44">
        <f t="shared" si="47"/>
        <v>5</v>
      </c>
      <c r="K67" s="44">
        <f t="shared" si="49"/>
        <v>1</v>
      </c>
      <c r="L67" s="44">
        <v>0</v>
      </c>
      <c r="M67" s="18"/>
      <c r="N67" s="15">
        <f t="shared" si="50"/>
        <v>1</v>
      </c>
      <c r="O67" s="15">
        <f t="shared" si="51"/>
        <v>2</v>
      </c>
      <c r="P67" s="15">
        <f t="shared" si="52"/>
        <v>3</v>
      </c>
    </row>
    <row r="68" spans="1:19">
      <c r="A68" s="17" t="str">
        <f t="shared" si="42"/>
        <v>Fluor</v>
      </c>
      <c r="B68" s="7">
        <f t="shared" si="43"/>
        <v>1400</v>
      </c>
      <c r="C68" s="44">
        <f t="shared" si="44"/>
        <v>0</v>
      </c>
      <c r="D68" s="35">
        <v>6.5</v>
      </c>
      <c r="E68" s="49">
        <f t="shared" si="48"/>
        <v>4</v>
      </c>
      <c r="F68" s="37" t="s">
        <v>11</v>
      </c>
      <c r="G68" s="43">
        <f t="shared" si="45"/>
        <v>1</v>
      </c>
      <c r="H68" s="37" t="s">
        <v>7</v>
      </c>
      <c r="I68" s="49">
        <f t="shared" si="46"/>
        <v>0</v>
      </c>
      <c r="J68" s="44">
        <f t="shared" si="47"/>
        <v>5</v>
      </c>
      <c r="K68" s="44">
        <f t="shared" si="49"/>
        <v>1</v>
      </c>
      <c r="L68" s="44">
        <v>0</v>
      </c>
      <c r="M68" s="18"/>
      <c r="N68" s="15">
        <f t="shared" si="50"/>
        <v>1</v>
      </c>
      <c r="O68" s="15">
        <f t="shared" si="51"/>
        <v>2</v>
      </c>
      <c r="P68" s="15">
        <f t="shared" si="52"/>
        <v>3</v>
      </c>
    </row>
    <row r="69" spans="1:19">
      <c r="A69" s="17" t="str">
        <f t="shared" si="42"/>
        <v>Fluor</v>
      </c>
      <c r="B69" s="7">
        <f t="shared" si="43"/>
        <v>1400</v>
      </c>
      <c r="C69" s="44">
        <f t="shared" si="44"/>
        <v>0</v>
      </c>
      <c r="D69" s="35">
        <v>6.5</v>
      </c>
      <c r="E69" s="49">
        <f t="shared" si="48"/>
        <v>4</v>
      </c>
      <c r="F69" s="37" t="s">
        <v>11</v>
      </c>
      <c r="G69" s="43">
        <f t="shared" si="45"/>
        <v>1</v>
      </c>
      <c r="H69" s="37" t="s">
        <v>6</v>
      </c>
      <c r="I69" s="49">
        <f t="shared" si="46"/>
        <v>0</v>
      </c>
      <c r="J69" s="44">
        <f t="shared" si="47"/>
        <v>5</v>
      </c>
      <c r="K69" s="44">
        <f t="shared" si="49"/>
        <v>1</v>
      </c>
      <c r="L69" s="44">
        <v>0</v>
      </c>
      <c r="M69" s="18"/>
      <c r="N69" s="15">
        <f t="shared" si="50"/>
        <v>1</v>
      </c>
      <c r="O69" s="15">
        <f t="shared" si="51"/>
        <v>2</v>
      </c>
      <c r="P69" s="15">
        <f t="shared" si="52"/>
        <v>3</v>
      </c>
    </row>
    <row r="70" spans="1:19">
      <c r="A70" s="17" t="str">
        <f t="shared" si="42"/>
        <v>Fluor</v>
      </c>
      <c r="B70" s="7">
        <f t="shared" si="43"/>
        <v>1400</v>
      </c>
      <c r="C70" s="44">
        <f t="shared" si="44"/>
        <v>0</v>
      </c>
      <c r="D70" s="35">
        <v>6.5</v>
      </c>
      <c r="E70" s="49">
        <f t="shared" si="48"/>
        <v>4</v>
      </c>
      <c r="F70" s="37" t="s">
        <v>12</v>
      </c>
      <c r="G70" s="43">
        <f t="shared" si="45"/>
        <v>2</v>
      </c>
      <c r="H70" s="37" t="s">
        <v>8</v>
      </c>
      <c r="I70" s="49">
        <f t="shared" si="46"/>
        <v>0</v>
      </c>
      <c r="J70" s="44">
        <f t="shared" si="47"/>
        <v>6</v>
      </c>
      <c r="K70" s="44">
        <f t="shared" si="49"/>
        <v>0</v>
      </c>
      <c r="L70" s="44">
        <v>0</v>
      </c>
      <c r="M70" s="18"/>
      <c r="N70" s="15">
        <f t="shared" si="50"/>
        <v>0</v>
      </c>
      <c r="O70" s="15">
        <f t="shared" si="51"/>
        <v>1</v>
      </c>
      <c r="P70" s="15">
        <f t="shared" si="52"/>
        <v>2</v>
      </c>
    </row>
    <row r="71" spans="1:19">
      <c r="A71" s="17" t="str">
        <f t="shared" si="42"/>
        <v>Fluor</v>
      </c>
      <c r="B71" s="7">
        <f t="shared" si="43"/>
        <v>1400</v>
      </c>
      <c r="C71" s="44">
        <f t="shared" si="44"/>
        <v>0</v>
      </c>
      <c r="D71" s="35">
        <v>6.5</v>
      </c>
      <c r="E71" s="49">
        <f t="shared" si="48"/>
        <v>4</v>
      </c>
      <c r="F71" s="37" t="s">
        <v>12</v>
      </c>
      <c r="G71" s="43">
        <f t="shared" si="45"/>
        <v>2</v>
      </c>
      <c r="H71" s="37" t="s">
        <v>7</v>
      </c>
      <c r="I71" s="49">
        <f t="shared" si="46"/>
        <v>0</v>
      </c>
      <c r="J71" s="44">
        <f t="shared" si="47"/>
        <v>6</v>
      </c>
      <c r="K71" s="44">
        <f t="shared" si="49"/>
        <v>0</v>
      </c>
      <c r="L71" s="44">
        <v>0</v>
      </c>
      <c r="M71" s="18"/>
      <c r="N71" s="15">
        <f t="shared" si="50"/>
        <v>0</v>
      </c>
      <c r="O71" s="15">
        <f t="shared" si="51"/>
        <v>1</v>
      </c>
      <c r="P71" s="15">
        <f t="shared" si="52"/>
        <v>2</v>
      </c>
    </row>
    <row r="72" spans="1:19" ht="10.5" thickBot="1">
      <c r="A72" s="17" t="str">
        <f t="shared" si="42"/>
        <v>Fluor</v>
      </c>
      <c r="B72" s="7">
        <f t="shared" si="43"/>
        <v>1400</v>
      </c>
      <c r="C72" s="44">
        <f t="shared" si="44"/>
        <v>0</v>
      </c>
      <c r="D72" s="35">
        <v>6.5</v>
      </c>
      <c r="E72" s="49">
        <f t="shared" si="48"/>
        <v>4</v>
      </c>
      <c r="F72" s="37" t="s">
        <v>12</v>
      </c>
      <c r="G72" s="43">
        <f t="shared" si="45"/>
        <v>2</v>
      </c>
      <c r="H72" s="37" t="s">
        <v>6</v>
      </c>
      <c r="I72" s="49">
        <f t="shared" si="46"/>
        <v>0</v>
      </c>
      <c r="J72" s="44">
        <f t="shared" si="47"/>
        <v>6</v>
      </c>
      <c r="K72" s="44">
        <f t="shared" si="49"/>
        <v>0</v>
      </c>
      <c r="L72" s="44">
        <v>0</v>
      </c>
      <c r="M72" s="18"/>
      <c r="N72" s="15">
        <f t="shared" si="50"/>
        <v>0</v>
      </c>
      <c r="O72" s="15">
        <f t="shared" si="51"/>
        <v>1</v>
      </c>
      <c r="P72" s="15">
        <f t="shared" si="52"/>
        <v>2</v>
      </c>
    </row>
    <row r="73" spans="1:19" ht="35.15" customHeight="1" thickTop="1">
      <c r="A73" s="28" t="s">
        <v>0</v>
      </c>
      <c r="B73" s="29" t="s">
        <v>21</v>
      </c>
      <c r="C73" s="42" t="s">
        <v>3</v>
      </c>
      <c r="D73" s="34" t="s">
        <v>1</v>
      </c>
      <c r="E73" s="47" t="s">
        <v>16</v>
      </c>
      <c r="F73" s="36" t="s">
        <v>4</v>
      </c>
      <c r="G73" s="42" t="s">
        <v>18</v>
      </c>
      <c r="H73" s="36" t="s">
        <v>5</v>
      </c>
      <c r="I73" s="47" t="s">
        <v>17</v>
      </c>
      <c r="J73" s="42" t="s">
        <v>24</v>
      </c>
      <c r="K73" s="42" t="s">
        <v>20</v>
      </c>
      <c r="L73" s="42" t="s">
        <v>41</v>
      </c>
      <c r="M73" s="30"/>
      <c r="N73" s="31" t="s">
        <v>13</v>
      </c>
      <c r="O73" s="31" t="s">
        <v>14</v>
      </c>
      <c r="P73" s="31" t="s">
        <v>15</v>
      </c>
      <c r="R73" s="1"/>
      <c r="S73" s="1"/>
    </row>
    <row r="74" spans="1:19" ht="10.5">
      <c r="A74" s="17" t="str">
        <f t="shared" ref="A74:A85" si="53">$B$3</f>
        <v>Fluor</v>
      </c>
      <c r="B74" s="7">
        <f t="shared" ref="B74:B85" si="54">$C$6</f>
        <v>1400</v>
      </c>
      <c r="C74" s="44">
        <f t="shared" ref="C74:C85" si="55">5*(B74-$B$4)/($B$5-$B$4)</f>
        <v>0</v>
      </c>
      <c r="D74" s="35">
        <v>7</v>
      </c>
      <c r="E74" s="48">
        <v>3</v>
      </c>
      <c r="F74" s="37" t="s">
        <v>9</v>
      </c>
      <c r="G74" s="43">
        <f t="shared" ref="G74:G85" si="56">G61</f>
        <v>0</v>
      </c>
      <c r="H74" s="37" t="s">
        <v>8</v>
      </c>
      <c r="I74" s="49">
        <f t="shared" ref="I74:I85" si="57">I61</f>
        <v>0</v>
      </c>
      <c r="J74" s="44">
        <f t="shared" ref="J74:J85" si="58">E74+G74+I74</f>
        <v>3</v>
      </c>
      <c r="K74" s="44">
        <f>6-J74</f>
        <v>3</v>
      </c>
      <c r="L74" s="44">
        <v>0</v>
      </c>
      <c r="M74" s="18"/>
      <c r="N74" s="15">
        <f>C74+K74+L74</f>
        <v>3</v>
      </c>
      <c r="O74" s="15">
        <f>C74+K74+L74+1</f>
        <v>4</v>
      </c>
      <c r="P74" s="15">
        <f>C74+K74+L74+2</f>
        <v>5</v>
      </c>
    </row>
    <row r="75" spans="1:19">
      <c r="A75" s="17" t="str">
        <f t="shared" si="53"/>
        <v>Fluor</v>
      </c>
      <c r="B75" s="7">
        <f t="shared" si="54"/>
        <v>1400</v>
      </c>
      <c r="C75" s="44">
        <f t="shared" si="55"/>
        <v>0</v>
      </c>
      <c r="D75" s="35">
        <v>7</v>
      </c>
      <c r="E75" s="49">
        <f t="shared" ref="E75:E85" si="59">E74</f>
        <v>3</v>
      </c>
      <c r="F75" s="37" t="s">
        <v>9</v>
      </c>
      <c r="G75" s="43">
        <f t="shared" si="56"/>
        <v>0</v>
      </c>
      <c r="H75" s="37" t="s">
        <v>7</v>
      </c>
      <c r="I75" s="49">
        <f t="shared" si="57"/>
        <v>0</v>
      </c>
      <c r="J75" s="44">
        <f t="shared" si="58"/>
        <v>3</v>
      </c>
      <c r="K75" s="44">
        <f t="shared" ref="K75:K85" si="60">6-J75</f>
        <v>3</v>
      </c>
      <c r="L75" s="44">
        <v>0</v>
      </c>
      <c r="M75" s="18"/>
      <c r="N75" s="15">
        <f t="shared" ref="N75:N85" si="61">C75+K75+L75</f>
        <v>3</v>
      </c>
      <c r="O75" s="15">
        <f t="shared" ref="O75:O85" si="62">C75+K75+L75+1</f>
        <v>4</v>
      </c>
      <c r="P75" s="15">
        <f t="shared" ref="P75:P85" si="63">C75+K75+L75+2</f>
        <v>5</v>
      </c>
    </row>
    <row r="76" spans="1:19">
      <c r="A76" s="17" t="str">
        <f t="shared" si="53"/>
        <v>Fluor</v>
      </c>
      <c r="B76" s="7">
        <f t="shared" si="54"/>
        <v>1400</v>
      </c>
      <c r="C76" s="44">
        <f t="shared" si="55"/>
        <v>0</v>
      </c>
      <c r="D76" s="35">
        <v>7</v>
      </c>
      <c r="E76" s="49">
        <f t="shared" si="59"/>
        <v>3</v>
      </c>
      <c r="F76" s="37" t="s">
        <v>9</v>
      </c>
      <c r="G76" s="43">
        <f t="shared" si="56"/>
        <v>0</v>
      </c>
      <c r="H76" s="37" t="s">
        <v>6</v>
      </c>
      <c r="I76" s="49">
        <f t="shared" si="57"/>
        <v>0</v>
      </c>
      <c r="J76" s="44">
        <f t="shared" si="58"/>
        <v>3</v>
      </c>
      <c r="K76" s="44">
        <f t="shared" si="60"/>
        <v>3</v>
      </c>
      <c r="L76" s="44">
        <v>0</v>
      </c>
      <c r="M76" s="18"/>
      <c r="N76" s="15">
        <f t="shared" si="61"/>
        <v>3</v>
      </c>
      <c r="O76" s="15">
        <f t="shared" si="62"/>
        <v>4</v>
      </c>
      <c r="P76" s="15">
        <f t="shared" si="63"/>
        <v>5</v>
      </c>
    </row>
    <row r="77" spans="1:19">
      <c r="A77" s="17" t="str">
        <f t="shared" si="53"/>
        <v>Fluor</v>
      </c>
      <c r="B77" s="7">
        <f t="shared" si="54"/>
        <v>1400</v>
      </c>
      <c r="C77" s="44">
        <f t="shared" si="55"/>
        <v>0</v>
      </c>
      <c r="D77" s="35">
        <v>7</v>
      </c>
      <c r="E77" s="49">
        <f t="shared" si="59"/>
        <v>3</v>
      </c>
      <c r="F77" s="37" t="s">
        <v>10</v>
      </c>
      <c r="G77" s="43">
        <f t="shared" si="56"/>
        <v>1</v>
      </c>
      <c r="H77" s="37" t="s">
        <v>8</v>
      </c>
      <c r="I77" s="49">
        <f t="shared" si="57"/>
        <v>0</v>
      </c>
      <c r="J77" s="44">
        <f t="shared" si="58"/>
        <v>4</v>
      </c>
      <c r="K77" s="44">
        <f t="shared" si="60"/>
        <v>2</v>
      </c>
      <c r="L77" s="44">
        <v>0</v>
      </c>
      <c r="M77" s="18"/>
      <c r="N77" s="15">
        <f t="shared" si="61"/>
        <v>2</v>
      </c>
      <c r="O77" s="15">
        <f t="shared" si="62"/>
        <v>3</v>
      </c>
      <c r="P77" s="15">
        <f t="shared" si="63"/>
        <v>4</v>
      </c>
    </row>
    <row r="78" spans="1:19">
      <c r="A78" s="17" t="str">
        <f t="shared" si="53"/>
        <v>Fluor</v>
      </c>
      <c r="B78" s="7">
        <f t="shared" si="54"/>
        <v>1400</v>
      </c>
      <c r="C78" s="44">
        <f t="shared" si="55"/>
        <v>0</v>
      </c>
      <c r="D78" s="35">
        <v>7</v>
      </c>
      <c r="E78" s="49">
        <f t="shared" si="59"/>
        <v>3</v>
      </c>
      <c r="F78" s="37" t="s">
        <v>10</v>
      </c>
      <c r="G78" s="43">
        <f t="shared" si="56"/>
        <v>1</v>
      </c>
      <c r="H78" s="37" t="s">
        <v>7</v>
      </c>
      <c r="I78" s="49">
        <f t="shared" si="57"/>
        <v>0</v>
      </c>
      <c r="J78" s="44">
        <f t="shared" si="58"/>
        <v>4</v>
      </c>
      <c r="K78" s="44">
        <f t="shared" si="60"/>
        <v>2</v>
      </c>
      <c r="L78" s="44">
        <v>0</v>
      </c>
      <c r="M78" s="18"/>
      <c r="N78" s="15">
        <f t="shared" si="61"/>
        <v>2</v>
      </c>
      <c r="O78" s="15">
        <f t="shared" si="62"/>
        <v>3</v>
      </c>
      <c r="P78" s="15">
        <f t="shared" si="63"/>
        <v>4</v>
      </c>
    </row>
    <row r="79" spans="1:19">
      <c r="A79" s="17" t="str">
        <f t="shared" si="53"/>
        <v>Fluor</v>
      </c>
      <c r="B79" s="7">
        <f t="shared" si="54"/>
        <v>1400</v>
      </c>
      <c r="C79" s="44">
        <f t="shared" si="55"/>
        <v>0</v>
      </c>
      <c r="D79" s="35">
        <v>7</v>
      </c>
      <c r="E79" s="49">
        <f t="shared" si="59"/>
        <v>3</v>
      </c>
      <c r="F79" s="37" t="s">
        <v>10</v>
      </c>
      <c r="G79" s="43">
        <f t="shared" si="56"/>
        <v>1</v>
      </c>
      <c r="H79" s="37" t="s">
        <v>6</v>
      </c>
      <c r="I79" s="49">
        <f t="shared" si="57"/>
        <v>0</v>
      </c>
      <c r="J79" s="44">
        <f t="shared" si="58"/>
        <v>4</v>
      </c>
      <c r="K79" s="44">
        <f t="shared" si="60"/>
        <v>2</v>
      </c>
      <c r="L79" s="44">
        <v>0</v>
      </c>
      <c r="M79" s="18"/>
      <c r="N79" s="15">
        <f t="shared" si="61"/>
        <v>2</v>
      </c>
      <c r="O79" s="15">
        <f t="shared" si="62"/>
        <v>3</v>
      </c>
      <c r="P79" s="15">
        <f t="shared" si="63"/>
        <v>4</v>
      </c>
    </row>
    <row r="80" spans="1:19">
      <c r="A80" s="17" t="str">
        <f t="shared" si="53"/>
        <v>Fluor</v>
      </c>
      <c r="B80" s="7">
        <f t="shared" si="54"/>
        <v>1400</v>
      </c>
      <c r="C80" s="44">
        <f t="shared" si="55"/>
        <v>0</v>
      </c>
      <c r="D80" s="35">
        <v>7</v>
      </c>
      <c r="E80" s="49">
        <f t="shared" si="59"/>
        <v>3</v>
      </c>
      <c r="F80" s="37" t="s">
        <v>11</v>
      </c>
      <c r="G80" s="43">
        <f t="shared" si="56"/>
        <v>1</v>
      </c>
      <c r="H80" s="37" t="s">
        <v>8</v>
      </c>
      <c r="I80" s="49">
        <f t="shared" si="57"/>
        <v>0</v>
      </c>
      <c r="J80" s="44">
        <f t="shared" si="58"/>
        <v>4</v>
      </c>
      <c r="K80" s="44">
        <f t="shared" si="60"/>
        <v>2</v>
      </c>
      <c r="L80" s="44">
        <v>0</v>
      </c>
      <c r="M80" s="18"/>
      <c r="N80" s="15">
        <f t="shared" si="61"/>
        <v>2</v>
      </c>
      <c r="O80" s="15">
        <f t="shared" si="62"/>
        <v>3</v>
      </c>
      <c r="P80" s="15">
        <f t="shared" si="63"/>
        <v>4</v>
      </c>
    </row>
    <row r="81" spans="1:19">
      <c r="A81" s="17" t="str">
        <f t="shared" si="53"/>
        <v>Fluor</v>
      </c>
      <c r="B81" s="7">
        <f t="shared" si="54"/>
        <v>1400</v>
      </c>
      <c r="C81" s="44">
        <f t="shared" si="55"/>
        <v>0</v>
      </c>
      <c r="D81" s="35">
        <v>7</v>
      </c>
      <c r="E81" s="49">
        <f t="shared" si="59"/>
        <v>3</v>
      </c>
      <c r="F81" s="37" t="s">
        <v>11</v>
      </c>
      <c r="G81" s="43">
        <f t="shared" si="56"/>
        <v>1</v>
      </c>
      <c r="H81" s="37" t="s">
        <v>7</v>
      </c>
      <c r="I81" s="49">
        <f t="shared" si="57"/>
        <v>0</v>
      </c>
      <c r="J81" s="44">
        <f t="shared" si="58"/>
        <v>4</v>
      </c>
      <c r="K81" s="44">
        <f t="shared" si="60"/>
        <v>2</v>
      </c>
      <c r="L81" s="44">
        <v>0</v>
      </c>
      <c r="M81" s="18"/>
      <c r="N81" s="15">
        <f t="shared" si="61"/>
        <v>2</v>
      </c>
      <c r="O81" s="15">
        <f t="shared" si="62"/>
        <v>3</v>
      </c>
      <c r="P81" s="15">
        <f t="shared" si="63"/>
        <v>4</v>
      </c>
    </row>
    <row r="82" spans="1:19">
      <c r="A82" s="17" t="str">
        <f t="shared" si="53"/>
        <v>Fluor</v>
      </c>
      <c r="B82" s="7">
        <f t="shared" si="54"/>
        <v>1400</v>
      </c>
      <c r="C82" s="44">
        <f t="shared" si="55"/>
        <v>0</v>
      </c>
      <c r="D82" s="35">
        <v>7</v>
      </c>
      <c r="E82" s="49">
        <f t="shared" si="59"/>
        <v>3</v>
      </c>
      <c r="F82" s="37" t="s">
        <v>11</v>
      </c>
      <c r="G82" s="43">
        <f t="shared" si="56"/>
        <v>1</v>
      </c>
      <c r="H82" s="37" t="s">
        <v>6</v>
      </c>
      <c r="I82" s="49">
        <f t="shared" si="57"/>
        <v>0</v>
      </c>
      <c r="J82" s="44">
        <f t="shared" si="58"/>
        <v>4</v>
      </c>
      <c r="K82" s="44">
        <f t="shared" si="60"/>
        <v>2</v>
      </c>
      <c r="L82" s="44">
        <v>0</v>
      </c>
      <c r="M82" s="18"/>
      <c r="N82" s="15">
        <f t="shared" si="61"/>
        <v>2</v>
      </c>
      <c r="O82" s="15">
        <f t="shared" si="62"/>
        <v>3</v>
      </c>
      <c r="P82" s="15">
        <f t="shared" si="63"/>
        <v>4</v>
      </c>
    </row>
    <row r="83" spans="1:19">
      <c r="A83" s="17" t="str">
        <f t="shared" si="53"/>
        <v>Fluor</v>
      </c>
      <c r="B83" s="7">
        <f t="shared" si="54"/>
        <v>1400</v>
      </c>
      <c r="C83" s="44">
        <f t="shared" si="55"/>
        <v>0</v>
      </c>
      <c r="D83" s="35">
        <v>7</v>
      </c>
      <c r="E83" s="49">
        <f t="shared" si="59"/>
        <v>3</v>
      </c>
      <c r="F83" s="37" t="s">
        <v>12</v>
      </c>
      <c r="G83" s="43">
        <f t="shared" si="56"/>
        <v>2</v>
      </c>
      <c r="H83" s="37" t="s">
        <v>8</v>
      </c>
      <c r="I83" s="49">
        <f t="shared" si="57"/>
        <v>0</v>
      </c>
      <c r="J83" s="44">
        <f t="shared" si="58"/>
        <v>5</v>
      </c>
      <c r="K83" s="44">
        <f t="shared" si="60"/>
        <v>1</v>
      </c>
      <c r="L83" s="44">
        <v>0</v>
      </c>
      <c r="M83" s="18"/>
      <c r="N83" s="15">
        <f t="shared" si="61"/>
        <v>1</v>
      </c>
      <c r="O83" s="15">
        <f t="shared" si="62"/>
        <v>2</v>
      </c>
      <c r="P83" s="15">
        <f t="shared" si="63"/>
        <v>3</v>
      </c>
    </row>
    <row r="84" spans="1:19">
      <c r="A84" s="17" t="str">
        <f t="shared" si="53"/>
        <v>Fluor</v>
      </c>
      <c r="B84" s="7">
        <f t="shared" si="54"/>
        <v>1400</v>
      </c>
      <c r="C84" s="44">
        <f t="shared" si="55"/>
        <v>0</v>
      </c>
      <c r="D84" s="35">
        <v>7</v>
      </c>
      <c r="E84" s="49">
        <f t="shared" si="59"/>
        <v>3</v>
      </c>
      <c r="F84" s="37" t="s">
        <v>12</v>
      </c>
      <c r="G84" s="43">
        <f t="shared" si="56"/>
        <v>2</v>
      </c>
      <c r="H84" s="37" t="s">
        <v>7</v>
      </c>
      <c r="I84" s="49">
        <f t="shared" si="57"/>
        <v>0</v>
      </c>
      <c r="J84" s="44">
        <f t="shared" si="58"/>
        <v>5</v>
      </c>
      <c r="K84" s="44">
        <f t="shared" si="60"/>
        <v>1</v>
      </c>
      <c r="L84" s="44">
        <v>0</v>
      </c>
      <c r="M84" s="18"/>
      <c r="N84" s="15">
        <f t="shared" si="61"/>
        <v>1</v>
      </c>
      <c r="O84" s="15">
        <f t="shared" si="62"/>
        <v>2</v>
      </c>
      <c r="P84" s="15">
        <f t="shared" si="63"/>
        <v>3</v>
      </c>
    </row>
    <row r="85" spans="1:19" ht="10.5" thickBot="1">
      <c r="A85" s="17" t="str">
        <f t="shared" si="53"/>
        <v>Fluor</v>
      </c>
      <c r="B85" s="7">
        <f t="shared" si="54"/>
        <v>1400</v>
      </c>
      <c r="C85" s="44">
        <f t="shared" si="55"/>
        <v>0</v>
      </c>
      <c r="D85" s="35">
        <v>7</v>
      </c>
      <c r="E85" s="49">
        <f t="shared" si="59"/>
        <v>3</v>
      </c>
      <c r="F85" s="37" t="s">
        <v>12</v>
      </c>
      <c r="G85" s="43">
        <f t="shared" si="56"/>
        <v>2</v>
      </c>
      <c r="H85" s="37" t="s">
        <v>6</v>
      </c>
      <c r="I85" s="49">
        <f t="shared" si="57"/>
        <v>0</v>
      </c>
      <c r="J85" s="44">
        <f t="shared" si="58"/>
        <v>5</v>
      </c>
      <c r="K85" s="44">
        <f t="shared" si="60"/>
        <v>1</v>
      </c>
      <c r="L85" s="44">
        <v>0</v>
      </c>
      <c r="M85" s="18"/>
      <c r="N85" s="15">
        <f t="shared" si="61"/>
        <v>1</v>
      </c>
      <c r="O85" s="15">
        <f t="shared" si="62"/>
        <v>2</v>
      </c>
      <c r="P85" s="15">
        <f t="shared" si="63"/>
        <v>3</v>
      </c>
    </row>
    <row r="86" spans="1:19" ht="35.15" customHeight="1" thickTop="1">
      <c r="A86" s="28" t="s">
        <v>0</v>
      </c>
      <c r="B86" s="29" t="s">
        <v>21</v>
      </c>
      <c r="C86" s="42" t="s">
        <v>3</v>
      </c>
      <c r="D86" s="34" t="s">
        <v>1</v>
      </c>
      <c r="E86" s="47" t="s">
        <v>16</v>
      </c>
      <c r="F86" s="36" t="s">
        <v>4</v>
      </c>
      <c r="G86" s="42" t="s">
        <v>18</v>
      </c>
      <c r="H86" s="36" t="s">
        <v>5</v>
      </c>
      <c r="I86" s="47" t="s">
        <v>17</v>
      </c>
      <c r="J86" s="42" t="s">
        <v>24</v>
      </c>
      <c r="K86" s="42" t="s">
        <v>20</v>
      </c>
      <c r="L86" s="42" t="s">
        <v>41</v>
      </c>
      <c r="M86" s="30"/>
      <c r="N86" s="31" t="s">
        <v>13</v>
      </c>
      <c r="O86" s="31" t="s">
        <v>14</v>
      </c>
      <c r="P86" s="31" t="s">
        <v>15</v>
      </c>
      <c r="R86" s="1"/>
      <c r="S86" s="1"/>
    </row>
    <row r="87" spans="1:19" ht="10.5">
      <c r="A87" s="17" t="str">
        <f t="shared" ref="A87:A98" si="64">$B$3</f>
        <v>Fluor</v>
      </c>
      <c r="B87" s="7">
        <f t="shared" ref="B87:B98" si="65">$C$6</f>
        <v>1400</v>
      </c>
      <c r="C87" s="44">
        <f t="shared" ref="C87:C98" si="66">5*(B87-$B$4)/($B$5-$B$4)</f>
        <v>0</v>
      </c>
      <c r="D87" s="35">
        <v>7.5</v>
      </c>
      <c r="E87" s="48">
        <v>2</v>
      </c>
      <c r="F87" s="37" t="s">
        <v>9</v>
      </c>
      <c r="G87" s="43">
        <f t="shared" ref="G87:G98" si="67">G74</f>
        <v>0</v>
      </c>
      <c r="H87" s="37" t="s">
        <v>8</v>
      </c>
      <c r="I87" s="49">
        <f t="shared" ref="I87:I98" si="68">I74</f>
        <v>0</v>
      </c>
      <c r="J87" s="44">
        <f t="shared" ref="J87:J98" si="69">E87+G87+I87</f>
        <v>2</v>
      </c>
      <c r="K87" s="44">
        <f>6-J87</f>
        <v>4</v>
      </c>
      <c r="L87" s="44">
        <v>0</v>
      </c>
      <c r="M87" s="18"/>
      <c r="N87" s="15">
        <f>C87+K87+L87</f>
        <v>4</v>
      </c>
      <c r="O87" s="15">
        <f>C87+K87+L87+1</f>
        <v>5</v>
      </c>
      <c r="P87" s="15">
        <f>C87+K87+L87+2</f>
        <v>6</v>
      </c>
    </row>
    <row r="88" spans="1:19">
      <c r="A88" s="17" t="str">
        <f t="shared" si="64"/>
        <v>Fluor</v>
      </c>
      <c r="B88" s="7">
        <f t="shared" si="65"/>
        <v>1400</v>
      </c>
      <c r="C88" s="44">
        <f t="shared" si="66"/>
        <v>0</v>
      </c>
      <c r="D88" s="35">
        <v>7.5</v>
      </c>
      <c r="E88" s="49">
        <f t="shared" ref="E88:E98" si="70">E87</f>
        <v>2</v>
      </c>
      <c r="F88" s="37" t="s">
        <v>9</v>
      </c>
      <c r="G88" s="43">
        <f t="shared" si="67"/>
        <v>0</v>
      </c>
      <c r="H88" s="37" t="s">
        <v>7</v>
      </c>
      <c r="I88" s="49">
        <f t="shared" si="68"/>
        <v>0</v>
      </c>
      <c r="J88" s="44">
        <f t="shared" si="69"/>
        <v>2</v>
      </c>
      <c r="K88" s="44">
        <f t="shared" ref="K88:K98" si="71">6-J88</f>
        <v>4</v>
      </c>
      <c r="L88" s="44">
        <v>0</v>
      </c>
      <c r="M88" s="18"/>
      <c r="N88" s="15">
        <f t="shared" ref="N88:N98" si="72">C88+K88+L88</f>
        <v>4</v>
      </c>
      <c r="O88" s="15">
        <f t="shared" ref="O88:O98" si="73">C88+K88+L88+1</f>
        <v>5</v>
      </c>
      <c r="P88" s="15">
        <f t="shared" ref="P88:P98" si="74">C88+K88+L88+2</f>
        <v>6</v>
      </c>
    </row>
    <row r="89" spans="1:19">
      <c r="A89" s="17" t="str">
        <f t="shared" si="64"/>
        <v>Fluor</v>
      </c>
      <c r="B89" s="7">
        <f t="shared" si="65"/>
        <v>1400</v>
      </c>
      <c r="C89" s="44">
        <f t="shared" si="66"/>
        <v>0</v>
      </c>
      <c r="D89" s="35">
        <v>7.5</v>
      </c>
      <c r="E89" s="49">
        <f t="shared" si="70"/>
        <v>2</v>
      </c>
      <c r="F89" s="37" t="s">
        <v>9</v>
      </c>
      <c r="G89" s="43">
        <f t="shared" si="67"/>
        <v>0</v>
      </c>
      <c r="H89" s="37" t="s">
        <v>6</v>
      </c>
      <c r="I89" s="49">
        <f t="shared" si="68"/>
        <v>0</v>
      </c>
      <c r="J89" s="44">
        <f t="shared" si="69"/>
        <v>2</v>
      </c>
      <c r="K89" s="44">
        <f t="shared" si="71"/>
        <v>4</v>
      </c>
      <c r="L89" s="44">
        <v>0</v>
      </c>
      <c r="M89" s="18"/>
      <c r="N89" s="15">
        <f t="shared" si="72"/>
        <v>4</v>
      </c>
      <c r="O89" s="15">
        <f t="shared" si="73"/>
        <v>5</v>
      </c>
      <c r="P89" s="15">
        <f t="shared" si="74"/>
        <v>6</v>
      </c>
    </row>
    <row r="90" spans="1:19">
      <c r="A90" s="17" t="str">
        <f t="shared" si="64"/>
        <v>Fluor</v>
      </c>
      <c r="B90" s="7">
        <f t="shared" si="65"/>
        <v>1400</v>
      </c>
      <c r="C90" s="44">
        <f t="shared" si="66"/>
        <v>0</v>
      </c>
      <c r="D90" s="35">
        <v>7.5</v>
      </c>
      <c r="E90" s="49">
        <f t="shared" si="70"/>
        <v>2</v>
      </c>
      <c r="F90" s="37" t="s">
        <v>10</v>
      </c>
      <c r="G90" s="43">
        <f t="shared" si="67"/>
        <v>1</v>
      </c>
      <c r="H90" s="37" t="s">
        <v>8</v>
      </c>
      <c r="I90" s="49">
        <f t="shared" si="68"/>
        <v>0</v>
      </c>
      <c r="J90" s="44">
        <f t="shared" si="69"/>
        <v>3</v>
      </c>
      <c r="K90" s="44">
        <f t="shared" si="71"/>
        <v>3</v>
      </c>
      <c r="L90" s="44">
        <v>0</v>
      </c>
      <c r="M90" s="18"/>
      <c r="N90" s="15">
        <f t="shared" si="72"/>
        <v>3</v>
      </c>
      <c r="O90" s="15">
        <f t="shared" si="73"/>
        <v>4</v>
      </c>
      <c r="P90" s="15">
        <f t="shared" si="74"/>
        <v>5</v>
      </c>
    </row>
    <row r="91" spans="1:19">
      <c r="A91" s="17" t="str">
        <f t="shared" si="64"/>
        <v>Fluor</v>
      </c>
      <c r="B91" s="7">
        <f t="shared" si="65"/>
        <v>1400</v>
      </c>
      <c r="C91" s="44">
        <f t="shared" si="66"/>
        <v>0</v>
      </c>
      <c r="D91" s="35">
        <v>7.5</v>
      </c>
      <c r="E91" s="49">
        <f t="shared" si="70"/>
        <v>2</v>
      </c>
      <c r="F91" s="37" t="s">
        <v>10</v>
      </c>
      <c r="G91" s="43">
        <f t="shared" si="67"/>
        <v>1</v>
      </c>
      <c r="H91" s="37" t="s">
        <v>7</v>
      </c>
      <c r="I91" s="49">
        <f t="shared" si="68"/>
        <v>0</v>
      </c>
      <c r="J91" s="44">
        <f t="shared" si="69"/>
        <v>3</v>
      </c>
      <c r="K91" s="44">
        <f t="shared" si="71"/>
        <v>3</v>
      </c>
      <c r="L91" s="44">
        <v>0</v>
      </c>
      <c r="M91" s="18"/>
      <c r="N91" s="15">
        <f t="shared" si="72"/>
        <v>3</v>
      </c>
      <c r="O91" s="15">
        <f t="shared" si="73"/>
        <v>4</v>
      </c>
      <c r="P91" s="15">
        <f t="shared" si="74"/>
        <v>5</v>
      </c>
    </row>
    <row r="92" spans="1:19">
      <c r="A92" s="17" t="str">
        <f t="shared" si="64"/>
        <v>Fluor</v>
      </c>
      <c r="B92" s="7">
        <f t="shared" si="65"/>
        <v>1400</v>
      </c>
      <c r="C92" s="44">
        <f t="shared" si="66"/>
        <v>0</v>
      </c>
      <c r="D92" s="35">
        <v>7.5</v>
      </c>
      <c r="E92" s="49">
        <f t="shared" si="70"/>
        <v>2</v>
      </c>
      <c r="F92" s="37" t="s">
        <v>10</v>
      </c>
      <c r="G92" s="43">
        <f t="shared" si="67"/>
        <v>1</v>
      </c>
      <c r="H92" s="37" t="s">
        <v>6</v>
      </c>
      <c r="I92" s="49">
        <f t="shared" si="68"/>
        <v>0</v>
      </c>
      <c r="J92" s="44">
        <f t="shared" si="69"/>
        <v>3</v>
      </c>
      <c r="K92" s="44">
        <f t="shared" si="71"/>
        <v>3</v>
      </c>
      <c r="L92" s="44">
        <v>0</v>
      </c>
      <c r="M92" s="18"/>
      <c r="N92" s="15">
        <f t="shared" si="72"/>
        <v>3</v>
      </c>
      <c r="O92" s="15">
        <f t="shared" si="73"/>
        <v>4</v>
      </c>
      <c r="P92" s="15">
        <f t="shared" si="74"/>
        <v>5</v>
      </c>
    </row>
    <row r="93" spans="1:19">
      <c r="A93" s="17" t="str">
        <f t="shared" si="64"/>
        <v>Fluor</v>
      </c>
      <c r="B93" s="7">
        <f t="shared" si="65"/>
        <v>1400</v>
      </c>
      <c r="C93" s="44">
        <f t="shared" si="66"/>
        <v>0</v>
      </c>
      <c r="D93" s="35">
        <v>7.5</v>
      </c>
      <c r="E93" s="49">
        <f t="shared" si="70"/>
        <v>2</v>
      </c>
      <c r="F93" s="37" t="s">
        <v>11</v>
      </c>
      <c r="G93" s="43">
        <f t="shared" si="67"/>
        <v>1</v>
      </c>
      <c r="H93" s="37" t="s">
        <v>8</v>
      </c>
      <c r="I93" s="49">
        <f t="shared" si="68"/>
        <v>0</v>
      </c>
      <c r="J93" s="44">
        <f t="shared" si="69"/>
        <v>3</v>
      </c>
      <c r="K93" s="44">
        <f t="shared" si="71"/>
        <v>3</v>
      </c>
      <c r="L93" s="44">
        <v>0</v>
      </c>
      <c r="M93" s="18"/>
      <c r="N93" s="15">
        <f t="shared" si="72"/>
        <v>3</v>
      </c>
      <c r="O93" s="15">
        <f t="shared" si="73"/>
        <v>4</v>
      </c>
      <c r="P93" s="15">
        <f t="shared" si="74"/>
        <v>5</v>
      </c>
    </row>
    <row r="94" spans="1:19">
      <c r="A94" s="17" t="str">
        <f t="shared" si="64"/>
        <v>Fluor</v>
      </c>
      <c r="B94" s="7">
        <f t="shared" si="65"/>
        <v>1400</v>
      </c>
      <c r="C94" s="44">
        <f t="shared" si="66"/>
        <v>0</v>
      </c>
      <c r="D94" s="35">
        <v>7.5</v>
      </c>
      <c r="E94" s="49">
        <f t="shared" si="70"/>
        <v>2</v>
      </c>
      <c r="F94" s="37" t="s">
        <v>11</v>
      </c>
      <c r="G94" s="43">
        <f t="shared" si="67"/>
        <v>1</v>
      </c>
      <c r="H94" s="37" t="s">
        <v>7</v>
      </c>
      <c r="I94" s="49">
        <f t="shared" si="68"/>
        <v>0</v>
      </c>
      <c r="J94" s="44">
        <f t="shared" si="69"/>
        <v>3</v>
      </c>
      <c r="K94" s="44">
        <f t="shared" si="71"/>
        <v>3</v>
      </c>
      <c r="L94" s="44">
        <v>0</v>
      </c>
      <c r="M94" s="18"/>
      <c r="N94" s="15">
        <f t="shared" si="72"/>
        <v>3</v>
      </c>
      <c r="O94" s="15">
        <f t="shared" si="73"/>
        <v>4</v>
      </c>
      <c r="P94" s="15">
        <f t="shared" si="74"/>
        <v>5</v>
      </c>
    </row>
    <row r="95" spans="1:19">
      <c r="A95" s="17" t="str">
        <f t="shared" si="64"/>
        <v>Fluor</v>
      </c>
      <c r="B95" s="7">
        <f t="shared" si="65"/>
        <v>1400</v>
      </c>
      <c r="C95" s="44">
        <f t="shared" si="66"/>
        <v>0</v>
      </c>
      <c r="D95" s="35">
        <v>7.5</v>
      </c>
      <c r="E95" s="49">
        <f t="shared" si="70"/>
        <v>2</v>
      </c>
      <c r="F95" s="37" t="s">
        <v>11</v>
      </c>
      <c r="G95" s="43">
        <f t="shared" si="67"/>
        <v>1</v>
      </c>
      <c r="H95" s="37" t="s">
        <v>6</v>
      </c>
      <c r="I95" s="49">
        <f t="shared" si="68"/>
        <v>0</v>
      </c>
      <c r="J95" s="44">
        <f t="shared" si="69"/>
        <v>3</v>
      </c>
      <c r="K95" s="44">
        <f t="shared" si="71"/>
        <v>3</v>
      </c>
      <c r="L95" s="44">
        <v>0</v>
      </c>
      <c r="M95" s="18"/>
      <c r="N95" s="15">
        <f t="shared" si="72"/>
        <v>3</v>
      </c>
      <c r="O95" s="15">
        <f t="shared" si="73"/>
        <v>4</v>
      </c>
      <c r="P95" s="15">
        <f t="shared" si="74"/>
        <v>5</v>
      </c>
    </row>
    <row r="96" spans="1:19">
      <c r="A96" s="17" t="str">
        <f t="shared" si="64"/>
        <v>Fluor</v>
      </c>
      <c r="B96" s="7">
        <f t="shared" si="65"/>
        <v>1400</v>
      </c>
      <c r="C96" s="44">
        <f t="shared" si="66"/>
        <v>0</v>
      </c>
      <c r="D96" s="35">
        <v>7.5</v>
      </c>
      <c r="E96" s="49">
        <f t="shared" si="70"/>
        <v>2</v>
      </c>
      <c r="F96" s="37" t="s">
        <v>12</v>
      </c>
      <c r="G96" s="43">
        <f t="shared" si="67"/>
        <v>2</v>
      </c>
      <c r="H96" s="37" t="s">
        <v>8</v>
      </c>
      <c r="I96" s="49">
        <f t="shared" si="68"/>
        <v>0</v>
      </c>
      <c r="J96" s="44">
        <f t="shared" si="69"/>
        <v>4</v>
      </c>
      <c r="K96" s="44">
        <f t="shared" si="71"/>
        <v>2</v>
      </c>
      <c r="L96" s="44">
        <v>0</v>
      </c>
      <c r="M96" s="18"/>
      <c r="N96" s="15">
        <f t="shared" si="72"/>
        <v>2</v>
      </c>
      <c r="O96" s="15">
        <f t="shared" si="73"/>
        <v>3</v>
      </c>
      <c r="P96" s="15">
        <f t="shared" si="74"/>
        <v>4</v>
      </c>
    </row>
    <row r="97" spans="1:16">
      <c r="A97" s="17" t="str">
        <f t="shared" si="64"/>
        <v>Fluor</v>
      </c>
      <c r="B97" s="7">
        <f t="shared" si="65"/>
        <v>1400</v>
      </c>
      <c r="C97" s="44">
        <f t="shared" si="66"/>
        <v>0</v>
      </c>
      <c r="D97" s="35">
        <v>7.5</v>
      </c>
      <c r="E97" s="49">
        <f t="shared" si="70"/>
        <v>2</v>
      </c>
      <c r="F97" s="37" t="s">
        <v>12</v>
      </c>
      <c r="G97" s="43">
        <f t="shared" si="67"/>
        <v>2</v>
      </c>
      <c r="H97" s="37" t="s">
        <v>7</v>
      </c>
      <c r="I97" s="49">
        <f t="shared" si="68"/>
        <v>0</v>
      </c>
      <c r="J97" s="44">
        <f t="shared" si="69"/>
        <v>4</v>
      </c>
      <c r="K97" s="44">
        <f t="shared" si="71"/>
        <v>2</v>
      </c>
      <c r="L97" s="44">
        <v>0</v>
      </c>
      <c r="M97" s="18"/>
      <c r="N97" s="15">
        <f t="shared" si="72"/>
        <v>2</v>
      </c>
      <c r="O97" s="15">
        <f t="shared" si="73"/>
        <v>3</v>
      </c>
      <c r="P97" s="15">
        <f t="shared" si="74"/>
        <v>4</v>
      </c>
    </row>
    <row r="98" spans="1:16">
      <c r="A98" s="17" t="str">
        <f t="shared" si="64"/>
        <v>Fluor</v>
      </c>
      <c r="B98" s="7">
        <f t="shared" si="65"/>
        <v>1400</v>
      </c>
      <c r="C98" s="44">
        <f t="shared" si="66"/>
        <v>0</v>
      </c>
      <c r="D98" s="35">
        <v>7.5</v>
      </c>
      <c r="E98" s="49">
        <f t="shared" si="70"/>
        <v>2</v>
      </c>
      <c r="F98" s="37" t="s">
        <v>12</v>
      </c>
      <c r="G98" s="43">
        <f t="shared" si="67"/>
        <v>2</v>
      </c>
      <c r="H98" s="37" t="s">
        <v>6</v>
      </c>
      <c r="I98" s="49">
        <f t="shared" si="68"/>
        <v>0</v>
      </c>
      <c r="J98" s="44">
        <f t="shared" si="69"/>
        <v>4</v>
      </c>
      <c r="K98" s="44">
        <f t="shared" si="71"/>
        <v>2</v>
      </c>
      <c r="L98" s="44">
        <v>0</v>
      </c>
      <c r="M98" s="18"/>
      <c r="N98" s="15">
        <f t="shared" si="72"/>
        <v>2</v>
      </c>
      <c r="O98" s="15">
        <f t="shared" si="73"/>
        <v>3</v>
      </c>
      <c r="P98" s="15">
        <f t="shared" si="74"/>
        <v>4</v>
      </c>
    </row>
    <row r="99" spans="1:16" ht="10.5">
      <c r="A99" s="56" t="s">
        <v>42</v>
      </c>
    </row>
  </sheetData>
  <sheetProtection algorithmName="SHA-512" hashValue="SyuX5QosYJmr1DyHs9aCxz0AqhL+3uYw/oCSSXxh+POfE1PLjt6eSlW2qyxxYkMy4XawQZOM1aVgHM30UP+2Nw==" saltValue="jqE+4QLc2IlViReL4fH+tQ==" spinCount="100000" sheet="1" objects="1" scenarios="1"/>
  <phoneticPr fontId="1" type="noConversion"/>
  <conditionalFormatting sqref="N9:P20 N22:P33 N35:P46 N48:P59 N61:P72 N74:P85 N87:P98">
    <cfRule type="cellIs" dxfId="13" priority="1" stopIfTrue="1" operator="greaterThanOrEqual">
      <formula>3</formula>
    </cfRule>
    <cfRule type="cellIs" dxfId="12" priority="2" stopIfTrue="1" operator="lessThan">
      <formula>3</formula>
    </cfRule>
  </conditionalFormatting>
  <dataValidations count="1">
    <dataValidation type="decimal" allowBlank="1" showInputMessage="1" showErrorMessage="1" error="Es können nur Werte zwischen Prüf- und Sanierungswert eingegeben werden." sqref="C6">
      <formula1>1400</formula1>
      <formula2>5000</formula2>
    </dataValidation>
  </dataValidations>
  <printOptions horizontalCentered="1" verticalCentered="1"/>
  <pageMargins left="0.78740157480314965" right="0.78740157480314965" top="0.19685039370078741" bottom="0.19685039370078741" header="0" footer="0.51181102362204722"/>
  <pageSetup paperSize="9" scale="6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tabColor indexed="16"/>
    <pageSetUpPr fitToPage="1"/>
  </sheetPr>
  <dimension ref="A1:AX99"/>
  <sheetViews>
    <sheetView workbookViewId="0">
      <pane xSplit="16" ySplit="8" topLeftCell="Q9" activePane="bottomRight" state="frozen"/>
      <selection pane="topRight" activeCell="P1" sqref="P1"/>
      <selection pane="bottomLeft" activeCell="A6" sqref="A6"/>
      <selection pane="bottomRight" activeCell="B6" sqref="B6"/>
    </sheetView>
  </sheetViews>
  <sheetFormatPr baseColWidth="10" defaultColWidth="11.453125" defaultRowHeight="10"/>
  <cols>
    <col min="1" max="1" width="18.1796875" style="1" customWidth="1"/>
    <col min="2" max="2" width="7.7265625" style="16" customWidth="1"/>
    <col min="3" max="3" width="7.453125" style="45" customWidth="1"/>
    <col min="4" max="4" width="5.7265625" style="2" customWidth="1"/>
    <col min="5" max="5" width="7.453125" style="45" customWidth="1"/>
    <col min="6" max="6" width="8.1796875" style="10" customWidth="1"/>
    <col min="7" max="7" width="8.54296875" style="45" customWidth="1"/>
    <col min="8" max="8" width="8.54296875" style="12" customWidth="1"/>
    <col min="9" max="9" width="8.453125" style="53" customWidth="1"/>
    <col min="10" max="10" width="8.81640625" style="53" customWidth="1"/>
    <col min="11" max="12" width="9.81640625" style="53" customWidth="1"/>
    <col min="13" max="13" width="2.7265625" style="1" customWidth="1"/>
    <col min="14" max="14" width="10.81640625" style="13" customWidth="1"/>
    <col min="15" max="15" width="10" style="13" customWidth="1"/>
    <col min="16" max="16" width="10" style="14" customWidth="1"/>
    <col min="17" max="17" width="3.54296875" style="11" customWidth="1"/>
    <col min="18" max="18" width="15.7265625" style="2" bestFit="1" customWidth="1"/>
    <col min="19" max="19" width="14" style="2" customWidth="1"/>
    <col min="20" max="16384" width="11.453125" style="1"/>
  </cols>
  <sheetData>
    <row r="1" spans="1:50" s="57" customFormat="1" ht="25">
      <c r="A1" s="62" t="s">
        <v>43</v>
      </c>
      <c r="B1" s="63"/>
      <c r="C1" s="64"/>
      <c r="D1" s="65"/>
      <c r="E1" s="64"/>
      <c r="F1" s="62"/>
      <c r="G1" s="64"/>
      <c r="H1" s="66"/>
      <c r="I1" s="67"/>
      <c r="J1" s="67"/>
      <c r="K1" s="67"/>
      <c r="L1" s="62"/>
      <c r="M1" s="68"/>
      <c r="N1" s="68"/>
      <c r="O1" s="69"/>
      <c r="P1" s="62"/>
      <c r="Q1" s="58"/>
      <c r="R1" s="59"/>
      <c r="S1" s="59"/>
      <c r="T1" s="60"/>
      <c r="V1" s="58"/>
      <c r="W1" s="59"/>
      <c r="X1" s="59"/>
      <c r="Y1" s="60"/>
      <c r="AA1" s="58"/>
      <c r="AB1" s="59"/>
      <c r="AC1" s="59"/>
      <c r="AD1" s="60"/>
      <c r="AF1" s="58"/>
      <c r="AG1" s="59"/>
      <c r="AH1" s="59"/>
      <c r="AI1" s="60"/>
      <c r="AK1" s="58"/>
      <c r="AL1" s="59"/>
      <c r="AM1" s="59"/>
      <c r="AN1" s="60"/>
      <c r="AP1" s="58"/>
      <c r="AQ1" s="59"/>
      <c r="AR1" s="59"/>
      <c r="AS1" s="60"/>
      <c r="AU1" s="58"/>
      <c r="AV1" s="59"/>
      <c r="AW1" s="59"/>
      <c r="AX1" s="60"/>
    </row>
    <row r="2" spans="1:50" s="61" customFormat="1" ht="20">
      <c r="A2" s="70" t="s">
        <v>44</v>
      </c>
      <c r="B2" s="71"/>
      <c r="C2" s="70"/>
      <c r="D2" s="72"/>
      <c r="E2" s="70"/>
      <c r="F2" s="70"/>
      <c r="G2" s="70"/>
      <c r="H2" s="70"/>
      <c r="I2" s="73"/>
      <c r="J2" s="73"/>
      <c r="K2" s="74"/>
      <c r="L2" s="75"/>
      <c r="M2" s="72"/>
      <c r="N2" s="72"/>
      <c r="O2" s="70"/>
      <c r="P2" s="70"/>
    </row>
    <row r="3" spans="1:50" ht="10.5">
      <c r="A3" s="8" t="s">
        <v>0</v>
      </c>
      <c r="B3" s="54" t="s">
        <v>30</v>
      </c>
      <c r="C3" s="40"/>
      <c r="D3" s="26"/>
      <c r="E3" s="40"/>
      <c r="F3" s="8"/>
      <c r="G3" s="26"/>
      <c r="H3" s="22"/>
      <c r="I3" s="51"/>
      <c r="J3" s="51"/>
      <c r="K3" s="51"/>
      <c r="L3" s="51"/>
      <c r="M3" s="8"/>
      <c r="N3" s="22"/>
      <c r="O3" s="21" t="s">
        <v>40</v>
      </c>
      <c r="P3" s="5"/>
      <c r="R3" s="9"/>
      <c r="S3" s="9"/>
    </row>
    <row r="4" spans="1:50" ht="10.5">
      <c r="A4" s="8" t="s">
        <v>22</v>
      </c>
      <c r="B4" s="33">
        <v>150</v>
      </c>
      <c r="C4" s="40"/>
      <c r="D4" s="26"/>
      <c r="E4" s="40"/>
      <c r="F4" s="8"/>
      <c r="G4" s="2"/>
      <c r="H4" s="22"/>
      <c r="I4" s="51"/>
      <c r="J4" s="51"/>
      <c r="K4" s="51"/>
      <c r="L4" s="51"/>
      <c r="M4" s="8"/>
      <c r="N4" s="22"/>
      <c r="O4" s="21" t="s">
        <v>38</v>
      </c>
      <c r="P4" s="4"/>
      <c r="R4" s="1"/>
    </row>
    <row r="5" spans="1:50" ht="10.5">
      <c r="A5" s="8" t="s">
        <v>23</v>
      </c>
      <c r="B5" s="33">
        <v>1000</v>
      </c>
      <c r="C5" s="40"/>
      <c r="D5" s="26"/>
      <c r="E5" s="40"/>
      <c r="F5" s="8"/>
      <c r="G5" s="2"/>
      <c r="H5" s="22"/>
      <c r="I5" s="51"/>
      <c r="J5" s="51"/>
      <c r="K5" s="51"/>
      <c r="L5" s="51"/>
      <c r="M5" s="8"/>
      <c r="N5" s="27"/>
      <c r="O5" s="21" t="s">
        <v>39</v>
      </c>
      <c r="P5" s="3"/>
    </row>
    <row r="6" spans="1:50" ht="15.5">
      <c r="A6" s="38" t="s">
        <v>26</v>
      </c>
      <c r="B6" s="39"/>
      <c r="C6" s="55">
        <v>150</v>
      </c>
      <c r="D6" s="32"/>
      <c r="E6" s="46"/>
      <c r="F6" s="32"/>
      <c r="G6" s="46"/>
      <c r="H6" s="32"/>
      <c r="I6" s="46"/>
      <c r="J6" s="46"/>
      <c r="K6" s="46"/>
      <c r="L6" s="46"/>
      <c r="M6" s="8"/>
      <c r="N6" s="27"/>
      <c r="O6" s="21"/>
      <c r="P6" s="26"/>
    </row>
    <row r="7" spans="1:50" ht="20.25" customHeight="1" thickBot="1">
      <c r="A7" s="20"/>
      <c r="B7" s="25" t="s">
        <v>2</v>
      </c>
      <c r="C7" s="41"/>
      <c r="D7" s="23"/>
      <c r="E7" s="41"/>
      <c r="F7" s="20"/>
      <c r="G7" s="41"/>
      <c r="H7" s="19"/>
      <c r="I7" s="52"/>
      <c r="J7" s="51"/>
      <c r="K7" s="51"/>
      <c r="L7" s="51"/>
      <c r="M7" s="20"/>
      <c r="N7" s="24" t="s">
        <v>19</v>
      </c>
      <c r="O7" s="20"/>
      <c r="P7" s="20"/>
    </row>
    <row r="8" spans="1:50" ht="45" customHeight="1" thickTop="1">
      <c r="A8" s="28" t="s">
        <v>0</v>
      </c>
      <c r="B8" s="29" t="s">
        <v>21</v>
      </c>
      <c r="C8" s="42" t="s">
        <v>3</v>
      </c>
      <c r="D8" s="34" t="s">
        <v>1</v>
      </c>
      <c r="E8" s="47" t="s">
        <v>16</v>
      </c>
      <c r="F8" s="36" t="s">
        <v>4</v>
      </c>
      <c r="G8" s="42" t="s">
        <v>18</v>
      </c>
      <c r="H8" s="36" t="s">
        <v>5</v>
      </c>
      <c r="I8" s="47" t="s">
        <v>17</v>
      </c>
      <c r="J8" s="42" t="s">
        <v>24</v>
      </c>
      <c r="K8" s="42" t="s">
        <v>20</v>
      </c>
      <c r="L8" s="42" t="s">
        <v>41</v>
      </c>
      <c r="M8" s="30"/>
      <c r="N8" s="31" t="s">
        <v>13</v>
      </c>
      <c r="O8" s="31" t="s">
        <v>14</v>
      </c>
      <c r="P8" s="31" t="s">
        <v>15</v>
      </c>
      <c r="R8" s="1"/>
      <c r="S8" s="1"/>
    </row>
    <row r="9" spans="1:50" ht="10.5">
      <c r="A9" s="17" t="str">
        <f t="shared" ref="A9:A20" si="0">$B$3</f>
        <v>Kupfer</v>
      </c>
      <c r="B9" s="7">
        <f t="shared" ref="B9:B20" si="1">$C$6</f>
        <v>150</v>
      </c>
      <c r="C9" s="43">
        <f t="shared" ref="C9:C20" si="2">5*(B9-$B$4)/($B$5-$B$4)</f>
        <v>0</v>
      </c>
      <c r="D9" s="35">
        <v>4.5</v>
      </c>
      <c r="E9" s="48">
        <v>4</v>
      </c>
      <c r="F9" s="37" t="s">
        <v>9</v>
      </c>
      <c r="G9" s="50">
        <v>0</v>
      </c>
      <c r="H9" s="37" t="s">
        <v>8</v>
      </c>
      <c r="I9" s="48">
        <v>0</v>
      </c>
      <c r="J9" s="44">
        <f t="shared" ref="J9:J20" si="3">E9+G9+I9</f>
        <v>4</v>
      </c>
      <c r="K9" s="44">
        <f>6-J9</f>
        <v>2</v>
      </c>
      <c r="L9" s="44">
        <v>-1.5</v>
      </c>
      <c r="M9" s="18"/>
      <c r="N9" s="15">
        <f>C9+K9+L9</f>
        <v>0.5</v>
      </c>
      <c r="O9" s="15">
        <f>C9+K9+L9+1</f>
        <v>1.5</v>
      </c>
      <c r="P9" s="15">
        <f>C9+K9+L9+2</f>
        <v>2.5</v>
      </c>
      <c r="T9" s="2"/>
      <c r="U9" s="2"/>
      <c r="V9" s="2"/>
    </row>
    <row r="10" spans="1:50" ht="10.5">
      <c r="A10" s="17" t="str">
        <f t="shared" si="0"/>
        <v>Kupfer</v>
      </c>
      <c r="B10" s="7">
        <f t="shared" si="1"/>
        <v>150</v>
      </c>
      <c r="C10" s="43">
        <f t="shared" si="2"/>
        <v>0</v>
      </c>
      <c r="D10" s="35">
        <v>4.5</v>
      </c>
      <c r="E10" s="49">
        <f t="shared" ref="E10:E20" si="4">E9</f>
        <v>4</v>
      </c>
      <c r="F10" s="37" t="s">
        <v>9</v>
      </c>
      <c r="G10" s="43">
        <f>G9</f>
        <v>0</v>
      </c>
      <c r="H10" s="37" t="s">
        <v>7</v>
      </c>
      <c r="I10" s="48">
        <v>0</v>
      </c>
      <c r="J10" s="44">
        <f t="shared" si="3"/>
        <v>4</v>
      </c>
      <c r="K10" s="44">
        <f t="shared" ref="K10:K19" si="5">6-J10</f>
        <v>2</v>
      </c>
      <c r="L10" s="44">
        <v>-1.5</v>
      </c>
      <c r="M10" s="18"/>
      <c r="N10" s="15">
        <f t="shared" ref="N10:N20" si="6">C10+K10+L10</f>
        <v>0.5</v>
      </c>
      <c r="O10" s="15">
        <f t="shared" ref="O10:O20" si="7">C10+K10+L10+1</f>
        <v>1.5</v>
      </c>
      <c r="P10" s="15">
        <f t="shared" ref="P10:P20" si="8">C10+K10+L10+2</f>
        <v>2.5</v>
      </c>
    </row>
    <row r="11" spans="1:50" ht="10.5">
      <c r="A11" s="17" t="str">
        <f t="shared" si="0"/>
        <v>Kupfer</v>
      </c>
      <c r="B11" s="7">
        <f t="shared" si="1"/>
        <v>150</v>
      </c>
      <c r="C11" s="43">
        <f t="shared" si="2"/>
        <v>0</v>
      </c>
      <c r="D11" s="35">
        <v>4.5</v>
      </c>
      <c r="E11" s="49">
        <f t="shared" si="4"/>
        <v>4</v>
      </c>
      <c r="F11" s="37" t="s">
        <v>9</v>
      </c>
      <c r="G11" s="43">
        <f>G9</f>
        <v>0</v>
      </c>
      <c r="H11" s="37" t="s">
        <v>6</v>
      </c>
      <c r="I11" s="48">
        <v>1</v>
      </c>
      <c r="J11" s="44">
        <f t="shared" si="3"/>
        <v>5</v>
      </c>
      <c r="K11" s="44">
        <f t="shared" si="5"/>
        <v>1</v>
      </c>
      <c r="L11" s="44">
        <v>-1.5</v>
      </c>
      <c r="M11" s="18"/>
      <c r="N11" s="15">
        <f t="shared" si="6"/>
        <v>-0.5</v>
      </c>
      <c r="O11" s="15">
        <f t="shared" si="7"/>
        <v>0.5</v>
      </c>
      <c r="P11" s="15">
        <f t="shared" si="8"/>
        <v>1.5</v>
      </c>
    </row>
    <row r="12" spans="1:50" ht="10.5">
      <c r="A12" s="17" t="str">
        <f t="shared" si="0"/>
        <v>Kupfer</v>
      </c>
      <c r="B12" s="7">
        <f t="shared" si="1"/>
        <v>150</v>
      </c>
      <c r="C12" s="43">
        <f t="shared" si="2"/>
        <v>0</v>
      </c>
      <c r="D12" s="35">
        <v>4.5</v>
      </c>
      <c r="E12" s="49">
        <f t="shared" si="4"/>
        <v>4</v>
      </c>
      <c r="F12" s="37" t="s">
        <v>10</v>
      </c>
      <c r="G12" s="50">
        <v>1</v>
      </c>
      <c r="H12" s="37" t="s">
        <v>8</v>
      </c>
      <c r="I12" s="49">
        <f>$I$9</f>
        <v>0</v>
      </c>
      <c r="J12" s="44">
        <f t="shared" si="3"/>
        <v>5</v>
      </c>
      <c r="K12" s="44">
        <f t="shared" si="5"/>
        <v>1</v>
      </c>
      <c r="L12" s="44">
        <v>-1.5</v>
      </c>
      <c r="M12" s="18"/>
      <c r="N12" s="15">
        <f t="shared" si="6"/>
        <v>-0.5</v>
      </c>
      <c r="O12" s="15">
        <f t="shared" si="7"/>
        <v>0.5</v>
      </c>
      <c r="P12" s="15">
        <f t="shared" si="8"/>
        <v>1.5</v>
      </c>
      <c r="R12" s="1"/>
      <c r="S12" s="1"/>
    </row>
    <row r="13" spans="1:50">
      <c r="A13" s="17" t="str">
        <f t="shared" si="0"/>
        <v>Kupfer</v>
      </c>
      <c r="B13" s="7">
        <f t="shared" si="1"/>
        <v>150</v>
      </c>
      <c r="C13" s="43">
        <f t="shared" si="2"/>
        <v>0</v>
      </c>
      <c r="D13" s="35">
        <v>4.5</v>
      </c>
      <c r="E13" s="49">
        <f t="shared" si="4"/>
        <v>4</v>
      </c>
      <c r="F13" s="37" t="s">
        <v>10</v>
      </c>
      <c r="G13" s="43">
        <f>G12</f>
        <v>1</v>
      </c>
      <c r="H13" s="37" t="s">
        <v>7</v>
      </c>
      <c r="I13" s="49">
        <f>$I$10</f>
        <v>0</v>
      </c>
      <c r="J13" s="44">
        <f t="shared" si="3"/>
        <v>5</v>
      </c>
      <c r="K13" s="44">
        <f t="shared" si="5"/>
        <v>1</v>
      </c>
      <c r="L13" s="44">
        <v>-1.5</v>
      </c>
      <c r="M13" s="18"/>
      <c r="N13" s="15">
        <f t="shared" si="6"/>
        <v>-0.5</v>
      </c>
      <c r="O13" s="15">
        <f t="shared" si="7"/>
        <v>0.5</v>
      </c>
      <c r="P13" s="15">
        <f t="shared" si="8"/>
        <v>1.5</v>
      </c>
      <c r="R13" s="1"/>
      <c r="S13" s="1"/>
    </row>
    <row r="14" spans="1:50">
      <c r="A14" s="17" t="str">
        <f t="shared" si="0"/>
        <v>Kupfer</v>
      </c>
      <c r="B14" s="7">
        <f t="shared" si="1"/>
        <v>150</v>
      </c>
      <c r="C14" s="43">
        <f t="shared" si="2"/>
        <v>0</v>
      </c>
      <c r="D14" s="35">
        <v>4.5</v>
      </c>
      <c r="E14" s="49">
        <f t="shared" si="4"/>
        <v>4</v>
      </c>
      <c r="F14" s="37" t="s">
        <v>10</v>
      </c>
      <c r="G14" s="43">
        <f>G12</f>
        <v>1</v>
      </c>
      <c r="H14" s="37" t="s">
        <v>6</v>
      </c>
      <c r="I14" s="49">
        <f>$I$11</f>
        <v>1</v>
      </c>
      <c r="J14" s="44">
        <f t="shared" si="3"/>
        <v>6</v>
      </c>
      <c r="K14" s="44">
        <f t="shared" si="5"/>
        <v>0</v>
      </c>
      <c r="L14" s="44">
        <v>-1.5</v>
      </c>
      <c r="M14" s="18"/>
      <c r="N14" s="15">
        <f t="shared" si="6"/>
        <v>-1.5</v>
      </c>
      <c r="O14" s="15">
        <f t="shared" si="7"/>
        <v>-0.5</v>
      </c>
      <c r="P14" s="15">
        <f t="shared" si="8"/>
        <v>0.5</v>
      </c>
      <c r="R14" s="1"/>
      <c r="S14" s="1"/>
    </row>
    <row r="15" spans="1:50" ht="10.5">
      <c r="A15" s="17" t="str">
        <f t="shared" si="0"/>
        <v>Kupfer</v>
      </c>
      <c r="B15" s="7">
        <f t="shared" si="1"/>
        <v>150</v>
      </c>
      <c r="C15" s="43">
        <f t="shared" si="2"/>
        <v>0</v>
      </c>
      <c r="D15" s="35">
        <v>4.5</v>
      </c>
      <c r="E15" s="49">
        <f t="shared" si="4"/>
        <v>4</v>
      </c>
      <c r="F15" s="37" t="s">
        <v>11</v>
      </c>
      <c r="G15" s="50">
        <v>1</v>
      </c>
      <c r="H15" s="37" t="s">
        <v>8</v>
      </c>
      <c r="I15" s="49">
        <f>$I$9</f>
        <v>0</v>
      </c>
      <c r="J15" s="44">
        <f t="shared" si="3"/>
        <v>5</v>
      </c>
      <c r="K15" s="44">
        <f t="shared" si="5"/>
        <v>1</v>
      </c>
      <c r="L15" s="44">
        <v>-1.5</v>
      </c>
      <c r="M15" s="18"/>
      <c r="N15" s="15">
        <f t="shared" si="6"/>
        <v>-0.5</v>
      </c>
      <c r="O15" s="15">
        <f t="shared" si="7"/>
        <v>0.5</v>
      </c>
      <c r="P15" s="15">
        <f t="shared" si="8"/>
        <v>1.5</v>
      </c>
      <c r="R15" s="1"/>
      <c r="S15" s="1"/>
    </row>
    <row r="16" spans="1:50">
      <c r="A16" s="17" t="str">
        <f t="shared" si="0"/>
        <v>Kupfer</v>
      </c>
      <c r="B16" s="7">
        <f t="shared" si="1"/>
        <v>150</v>
      </c>
      <c r="C16" s="43">
        <f t="shared" si="2"/>
        <v>0</v>
      </c>
      <c r="D16" s="35">
        <v>4.5</v>
      </c>
      <c r="E16" s="49">
        <f t="shared" si="4"/>
        <v>4</v>
      </c>
      <c r="F16" s="37" t="s">
        <v>11</v>
      </c>
      <c r="G16" s="43">
        <f>G15</f>
        <v>1</v>
      </c>
      <c r="H16" s="37" t="s">
        <v>7</v>
      </c>
      <c r="I16" s="49">
        <f>$I$10</f>
        <v>0</v>
      </c>
      <c r="J16" s="44">
        <f t="shared" si="3"/>
        <v>5</v>
      </c>
      <c r="K16" s="44">
        <f t="shared" si="5"/>
        <v>1</v>
      </c>
      <c r="L16" s="44">
        <v>-1.5</v>
      </c>
      <c r="M16" s="18"/>
      <c r="N16" s="15">
        <f t="shared" si="6"/>
        <v>-0.5</v>
      </c>
      <c r="O16" s="15">
        <f t="shared" si="7"/>
        <v>0.5</v>
      </c>
      <c r="P16" s="15">
        <f t="shared" si="8"/>
        <v>1.5</v>
      </c>
      <c r="R16" s="1"/>
      <c r="S16" s="1"/>
    </row>
    <row r="17" spans="1:19">
      <c r="A17" s="17" t="str">
        <f t="shared" si="0"/>
        <v>Kupfer</v>
      </c>
      <c r="B17" s="7">
        <f t="shared" si="1"/>
        <v>150</v>
      </c>
      <c r="C17" s="43">
        <f t="shared" si="2"/>
        <v>0</v>
      </c>
      <c r="D17" s="35">
        <v>4.5</v>
      </c>
      <c r="E17" s="49">
        <f t="shared" si="4"/>
        <v>4</v>
      </c>
      <c r="F17" s="37" t="s">
        <v>11</v>
      </c>
      <c r="G17" s="43">
        <f>G15</f>
        <v>1</v>
      </c>
      <c r="H17" s="37" t="s">
        <v>6</v>
      </c>
      <c r="I17" s="49">
        <f>$I$11</f>
        <v>1</v>
      </c>
      <c r="J17" s="44">
        <f t="shared" si="3"/>
        <v>6</v>
      </c>
      <c r="K17" s="44">
        <f t="shared" si="5"/>
        <v>0</v>
      </c>
      <c r="L17" s="44">
        <v>-1.5</v>
      </c>
      <c r="M17" s="18"/>
      <c r="N17" s="15">
        <f t="shared" si="6"/>
        <v>-1.5</v>
      </c>
      <c r="O17" s="15">
        <f t="shared" si="7"/>
        <v>-0.5</v>
      </c>
      <c r="P17" s="15">
        <f t="shared" si="8"/>
        <v>0.5</v>
      </c>
      <c r="R17" s="1"/>
      <c r="S17" s="1"/>
    </row>
    <row r="18" spans="1:19" ht="10.5">
      <c r="A18" s="17" t="str">
        <f t="shared" si="0"/>
        <v>Kupfer</v>
      </c>
      <c r="B18" s="7">
        <f t="shared" si="1"/>
        <v>150</v>
      </c>
      <c r="C18" s="43">
        <f t="shared" si="2"/>
        <v>0</v>
      </c>
      <c r="D18" s="35">
        <v>4.5</v>
      </c>
      <c r="E18" s="49">
        <f t="shared" si="4"/>
        <v>4</v>
      </c>
      <c r="F18" s="37" t="s">
        <v>12</v>
      </c>
      <c r="G18" s="50">
        <v>2</v>
      </c>
      <c r="H18" s="37" t="s">
        <v>8</v>
      </c>
      <c r="I18" s="49">
        <f>$I$9</f>
        <v>0</v>
      </c>
      <c r="J18" s="44">
        <f t="shared" si="3"/>
        <v>6</v>
      </c>
      <c r="K18" s="44">
        <f t="shared" si="5"/>
        <v>0</v>
      </c>
      <c r="L18" s="44">
        <v>-1.5</v>
      </c>
      <c r="M18" s="18"/>
      <c r="N18" s="15">
        <f t="shared" si="6"/>
        <v>-1.5</v>
      </c>
      <c r="O18" s="15">
        <f t="shared" si="7"/>
        <v>-0.5</v>
      </c>
      <c r="P18" s="15">
        <f t="shared" si="8"/>
        <v>0.5</v>
      </c>
      <c r="R18" s="1"/>
      <c r="S18" s="1"/>
    </row>
    <row r="19" spans="1:19">
      <c r="A19" s="17" t="str">
        <f t="shared" si="0"/>
        <v>Kupfer</v>
      </c>
      <c r="B19" s="7">
        <f t="shared" si="1"/>
        <v>150</v>
      </c>
      <c r="C19" s="43">
        <f t="shared" si="2"/>
        <v>0</v>
      </c>
      <c r="D19" s="35">
        <v>4.5</v>
      </c>
      <c r="E19" s="49">
        <f t="shared" si="4"/>
        <v>4</v>
      </c>
      <c r="F19" s="37" t="s">
        <v>12</v>
      </c>
      <c r="G19" s="43">
        <f>G18</f>
        <v>2</v>
      </c>
      <c r="H19" s="37" t="s">
        <v>7</v>
      </c>
      <c r="I19" s="49">
        <f>$I$10</f>
        <v>0</v>
      </c>
      <c r="J19" s="44">
        <f t="shared" si="3"/>
        <v>6</v>
      </c>
      <c r="K19" s="44">
        <f t="shared" si="5"/>
        <v>0</v>
      </c>
      <c r="L19" s="44">
        <v>-1.5</v>
      </c>
      <c r="M19" s="18"/>
      <c r="N19" s="15">
        <f t="shared" si="6"/>
        <v>-1.5</v>
      </c>
      <c r="O19" s="15">
        <f t="shared" si="7"/>
        <v>-0.5</v>
      </c>
      <c r="P19" s="15">
        <f t="shared" si="8"/>
        <v>0.5</v>
      </c>
      <c r="R19" s="1"/>
      <c r="S19" s="1"/>
    </row>
    <row r="20" spans="1:19" ht="10.5" thickBot="1">
      <c r="A20" s="17" t="str">
        <f t="shared" si="0"/>
        <v>Kupfer</v>
      </c>
      <c r="B20" s="7">
        <f t="shared" si="1"/>
        <v>150</v>
      </c>
      <c r="C20" s="43">
        <f t="shared" si="2"/>
        <v>0</v>
      </c>
      <c r="D20" s="35">
        <v>4.5</v>
      </c>
      <c r="E20" s="49">
        <f t="shared" si="4"/>
        <v>4</v>
      </c>
      <c r="F20" s="37" t="s">
        <v>12</v>
      </c>
      <c r="G20" s="43">
        <f>G18</f>
        <v>2</v>
      </c>
      <c r="H20" s="37" t="s">
        <v>6</v>
      </c>
      <c r="I20" s="49">
        <f>$I$11</f>
        <v>1</v>
      </c>
      <c r="J20" s="44">
        <f t="shared" si="3"/>
        <v>7</v>
      </c>
      <c r="K20" s="44">
        <v>0</v>
      </c>
      <c r="L20" s="44">
        <v>-1.5</v>
      </c>
      <c r="M20" s="18"/>
      <c r="N20" s="15">
        <f t="shared" si="6"/>
        <v>-1.5</v>
      </c>
      <c r="O20" s="15">
        <f t="shared" si="7"/>
        <v>-0.5</v>
      </c>
      <c r="P20" s="15">
        <f t="shared" si="8"/>
        <v>0.5</v>
      </c>
      <c r="R20" s="1"/>
      <c r="S20" s="1"/>
    </row>
    <row r="21" spans="1:19" ht="35.15" customHeight="1" thickTop="1">
      <c r="A21" s="28" t="s">
        <v>0</v>
      </c>
      <c r="B21" s="29" t="s">
        <v>21</v>
      </c>
      <c r="C21" s="42" t="s">
        <v>3</v>
      </c>
      <c r="D21" s="34" t="s">
        <v>1</v>
      </c>
      <c r="E21" s="47" t="s">
        <v>16</v>
      </c>
      <c r="F21" s="36" t="s">
        <v>4</v>
      </c>
      <c r="G21" s="42" t="s">
        <v>18</v>
      </c>
      <c r="H21" s="36" t="s">
        <v>5</v>
      </c>
      <c r="I21" s="47" t="s">
        <v>17</v>
      </c>
      <c r="J21" s="42" t="s">
        <v>24</v>
      </c>
      <c r="K21" s="42" t="s">
        <v>20</v>
      </c>
      <c r="L21" s="42" t="s">
        <v>41</v>
      </c>
      <c r="M21" s="30"/>
      <c r="N21" s="31" t="s">
        <v>13</v>
      </c>
      <c r="O21" s="31" t="s">
        <v>14</v>
      </c>
      <c r="P21" s="31" t="s">
        <v>15</v>
      </c>
      <c r="R21" s="1"/>
      <c r="S21" s="1"/>
    </row>
    <row r="22" spans="1:19" ht="10.5">
      <c r="A22" s="17" t="str">
        <f t="shared" ref="A22:A33" si="9">$B$3</f>
        <v>Kupfer</v>
      </c>
      <c r="B22" s="7">
        <f t="shared" ref="B22:B33" si="10">$C$6</f>
        <v>150</v>
      </c>
      <c r="C22" s="44">
        <f t="shared" ref="C22:C33" si="11">5*(B22-$B$4)/($B$5-$B$4)</f>
        <v>0</v>
      </c>
      <c r="D22" s="35">
        <v>5</v>
      </c>
      <c r="E22" s="48">
        <v>4</v>
      </c>
      <c r="F22" s="37" t="s">
        <v>9</v>
      </c>
      <c r="G22" s="43">
        <f t="shared" ref="G22:G33" si="12">G9</f>
        <v>0</v>
      </c>
      <c r="H22" s="37" t="s">
        <v>8</v>
      </c>
      <c r="I22" s="49">
        <f t="shared" ref="I22:I33" si="13">I9</f>
        <v>0</v>
      </c>
      <c r="J22" s="44">
        <f t="shared" ref="J22:J33" si="14">E22+G22+I22</f>
        <v>4</v>
      </c>
      <c r="K22" s="44">
        <f>6-J22</f>
        <v>2</v>
      </c>
      <c r="L22" s="44">
        <v>-1.5</v>
      </c>
      <c r="M22" s="18"/>
      <c r="N22" s="15">
        <f>C22+K22+L22</f>
        <v>0.5</v>
      </c>
      <c r="O22" s="15">
        <f>C22+K22+L22+1</f>
        <v>1.5</v>
      </c>
      <c r="P22" s="15">
        <f>C22+K22+L22+2</f>
        <v>2.5</v>
      </c>
      <c r="R22" s="1"/>
      <c r="S22" s="1"/>
    </row>
    <row r="23" spans="1:19">
      <c r="A23" s="17" t="str">
        <f t="shared" si="9"/>
        <v>Kupfer</v>
      </c>
      <c r="B23" s="7">
        <f t="shared" si="10"/>
        <v>150</v>
      </c>
      <c r="C23" s="44">
        <f t="shared" si="11"/>
        <v>0</v>
      </c>
      <c r="D23" s="35">
        <v>5</v>
      </c>
      <c r="E23" s="49">
        <f t="shared" ref="E23:E33" si="15">E22</f>
        <v>4</v>
      </c>
      <c r="F23" s="37" t="s">
        <v>9</v>
      </c>
      <c r="G23" s="43">
        <f t="shared" si="12"/>
        <v>0</v>
      </c>
      <c r="H23" s="37" t="s">
        <v>7</v>
      </c>
      <c r="I23" s="49">
        <f t="shared" si="13"/>
        <v>0</v>
      </c>
      <c r="J23" s="44">
        <f t="shared" si="14"/>
        <v>4</v>
      </c>
      <c r="K23" s="44">
        <f t="shared" ref="K23:K32" si="16">6-J23</f>
        <v>2</v>
      </c>
      <c r="L23" s="44">
        <v>-1.5</v>
      </c>
      <c r="M23" s="18"/>
      <c r="N23" s="15">
        <f t="shared" ref="N23:N33" si="17">C23+K23+L23</f>
        <v>0.5</v>
      </c>
      <c r="O23" s="15">
        <f t="shared" ref="O23:O33" si="18">C23+K23+L23+1</f>
        <v>1.5</v>
      </c>
      <c r="P23" s="15">
        <f t="shared" ref="P23:P33" si="19">C23+K23+L23+2</f>
        <v>2.5</v>
      </c>
      <c r="R23" s="1"/>
      <c r="S23" s="1"/>
    </row>
    <row r="24" spans="1:19">
      <c r="A24" s="17" t="str">
        <f t="shared" si="9"/>
        <v>Kupfer</v>
      </c>
      <c r="B24" s="7">
        <f t="shared" si="10"/>
        <v>150</v>
      </c>
      <c r="C24" s="44">
        <f t="shared" si="11"/>
        <v>0</v>
      </c>
      <c r="D24" s="35">
        <v>5</v>
      </c>
      <c r="E24" s="49">
        <f t="shared" si="15"/>
        <v>4</v>
      </c>
      <c r="F24" s="37" t="s">
        <v>9</v>
      </c>
      <c r="G24" s="43">
        <f t="shared" si="12"/>
        <v>0</v>
      </c>
      <c r="H24" s="37" t="s">
        <v>6</v>
      </c>
      <c r="I24" s="49">
        <f t="shared" si="13"/>
        <v>1</v>
      </c>
      <c r="J24" s="44">
        <f t="shared" si="14"/>
        <v>5</v>
      </c>
      <c r="K24" s="44">
        <f t="shared" si="16"/>
        <v>1</v>
      </c>
      <c r="L24" s="44">
        <v>-1.5</v>
      </c>
      <c r="M24" s="18"/>
      <c r="N24" s="15">
        <f t="shared" si="17"/>
        <v>-0.5</v>
      </c>
      <c r="O24" s="15">
        <f t="shared" si="18"/>
        <v>0.5</v>
      </c>
      <c r="P24" s="15">
        <f t="shared" si="19"/>
        <v>1.5</v>
      </c>
      <c r="R24" s="1"/>
      <c r="S24" s="1"/>
    </row>
    <row r="25" spans="1:19">
      <c r="A25" s="17" t="str">
        <f t="shared" si="9"/>
        <v>Kupfer</v>
      </c>
      <c r="B25" s="7">
        <f t="shared" si="10"/>
        <v>150</v>
      </c>
      <c r="C25" s="44">
        <f t="shared" si="11"/>
        <v>0</v>
      </c>
      <c r="D25" s="35">
        <v>5</v>
      </c>
      <c r="E25" s="49">
        <f t="shared" si="15"/>
        <v>4</v>
      </c>
      <c r="F25" s="37" t="s">
        <v>10</v>
      </c>
      <c r="G25" s="43">
        <f t="shared" si="12"/>
        <v>1</v>
      </c>
      <c r="H25" s="37" t="s">
        <v>8</v>
      </c>
      <c r="I25" s="49">
        <f t="shared" si="13"/>
        <v>0</v>
      </c>
      <c r="J25" s="44">
        <f t="shared" si="14"/>
        <v>5</v>
      </c>
      <c r="K25" s="44">
        <f t="shared" si="16"/>
        <v>1</v>
      </c>
      <c r="L25" s="44">
        <v>-1.5</v>
      </c>
      <c r="M25" s="18"/>
      <c r="N25" s="15">
        <f t="shared" si="17"/>
        <v>-0.5</v>
      </c>
      <c r="O25" s="15">
        <f t="shared" si="18"/>
        <v>0.5</v>
      </c>
      <c r="P25" s="15">
        <f t="shared" si="19"/>
        <v>1.5</v>
      </c>
      <c r="R25" s="9"/>
      <c r="S25" s="9"/>
    </row>
    <row r="26" spans="1:19">
      <c r="A26" s="17" t="str">
        <f t="shared" si="9"/>
        <v>Kupfer</v>
      </c>
      <c r="B26" s="7">
        <f t="shared" si="10"/>
        <v>150</v>
      </c>
      <c r="C26" s="44">
        <f t="shared" si="11"/>
        <v>0</v>
      </c>
      <c r="D26" s="35">
        <v>5</v>
      </c>
      <c r="E26" s="49">
        <f t="shared" si="15"/>
        <v>4</v>
      </c>
      <c r="F26" s="37" t="s">
        <v>10</v>
      </c>
      <c r="G26" s="43">
        <f t="shared" si="12"/>
        <v>1</v>
      </c>
      <c r="H26" s="37" t="s">
        <v>7</v>
      </c>
      <c r="I26" s="49">
        <f t="shared" si="13"/>
        <v>0</v>
      </c>
      <c r="J26" s="44">
        <f t="shared" si="14"/>
        <v>5</v>
      </c>
      <c r="K26" s="44">
        <f t="shared" si="16"/>
        <v>1</v>
      </c>
      <c r="L26" s="44">
        <v>-1.5</v>
      </c>
      <c r="M26" s="18"/>
      <c r="N26" s="15">
        <f t="shared" si="17"/>
        <v>-0.5</v>
      </c>
      <c r="O26" s="15">
        <f t="shared" si="18"/>
        <v>0.5</v>
      </c>
      <c r="P26" s="15">
        <f t="shared" si="19"/>
        <v>1.5</v>
      </c>
      <c r="R26" s="9"/>
      <c r="S26" s="9"/>
    </row>
    <row r="27" spans="1:19">
      <c r="A27" s="17" t="str">
        <f t="shared" si="9"/>
        <v>Kupfer</v>
      </c>
      <c r="B27" s="7">
        <f t="shared" si="10"/>
        <v>150</v>
      </c>
      <c r="C27" s="44">
        <f t="shared" si="11"/>
        <v>0</v>
      </c>
      <c r="D27" s="35">
        <v>5</v>
      </c>
      <c r="E27" s="49">
        <f t="shared" si="15"/>
        <v>4</v>
      </c>
      <c r="F27" s="37" t="s">
        <v>10</v>
      </c>
      <c r="G27" s="43">
        <f t="shared" si="12"/>
        <v>1</v>
      </c>
      <c r="H27" s="37" t="s">
        <v>6</v>
      </c>
      <c r="I27" s="49">
        <f t="shared" si="13"/>
        <v>1</v>
      </c>
      <c r="J27" s="44">
        <f t="shared" si="14"/>
        <v>6</v>
      </c>
      <c r="K27" s="44">
        <f t="shared" si="16"/>
        <v>0</v>
      </c>
      <c r="L27" s="44">
        <v>-1.5</v>
      </c>
      <c r="M27" s="18"/>
      <c r="N27" s="15">
        <f t="shared" si="17"/>
        <v>-1.5</v>
      </c>
      <c r="O27" s="15">
        <f t="shared" si="18"/>
        <v>-0.5</v>
      </c>
      <c r="P27" s="15">
        <f t="shared" si="19"/>
        <v>0.5</v>
      </c>
      <c r="R27" s="9"/>
      <c r="S27" s="9"/>
    </row>
    <row r="28" spans="1:19">
      <c r="A28" s="17" t="str">
        <f t="shared" si="9"/>
        <v>Kupfer</v>
      </c>
      <c r="B28" s="7">
        <f t="shared" si="10"/>
        <v>150</v>
      </c>
      <c r="C28" s="44">
        <f t="shared" si="11"/>
        <v>0</v>
      </c>
      <c r="D28" s="35">
        <v>5</v>
      </c>
      <c r="E28" s="49">
        <f t="shared" si="15"/>
        <v>4</v>
      </c>
      <c r="F28" s="37" t="s">
        <v>11</v>
      </c>
      <c r="G28" s="43">
        <f t="shared" si="12"/>
        <v>1</v>
      </c>
      <c r="H28" s="37" t="s">
        <v>8</v>
      </c>
      <c r="I28" s="49">
        <f t="shared" si="13"/>
        <v>0</v>
      </c>
      <c r="J28" s="44">
        <f t="shared" si="14"/>
        <v>5</v>
      </c>
      <c r="K28" s="44">
        <f t="shared" si="16"/>
        <v>1</v>
      </c>
      <c r="L28" s="44">
        <v>-1.5</v>
      </c>
      <c r="M28" s="18"/>
      <c r="N28" s="15">
        <f t="shared" si="17"/>
        <v>-0.5</v>
      </c>
      <c r="O28" s="15">
        <f t="shared" si="18"/>
        <v>0.5</v>
      </c>
      <c r="P28" s="15">
        <f t="shared" si="19"/>
        <v>1.5</v>
      </c>
      <c r="R28" s="9"/>
      <c r="S28" s="9"/>
    </row>
    <row r="29" spans="1:19">
      <c r="A29" s="17" t="str">
        <f t="shared" si="9"/>
        <v>Kupfer</v>
      </c>
      <c r="B29" s="7">
        <f t="shared" si="10"/>
        <v>150</v>
      </c>
      <c r="C29" s="44">
        <f t="shared" si="11"/>
        <v>0</v>
      </c>
      <c r="D29" s="35">
        <v>5</v>
      </c>
      <c r="E29" s="49">
        <f t="shared" si="15"/>
        <v>4</v>
      </c>
      <c r="F29" s="37" t="s">
        <v>11</v>
      </c>
      <c r="G29" s="43">
        <f t="shared" si="12"/>
        <v>1</v>
      </c>
      <c r="H29" s="37" t="s">
        <v>7</v>
      </c>
      <c r="I29" s="49">
        <f t="shared" si="13"/>
        <v>0</v>
      </c>
      <c r="J29" s="44">
        <f t="shared" si="14"/>
        <v>5</v>
      </c>
      <c r="K29" s="44">
        <f t="shared" si="16"/>
        <v>1</v>
      </c>
      <c r="L29" s="44">
        <v>-1.5</v>
      </c>
      <c r="M29" s="18"/>
      <c r="N29" s="15">
        <f t="shared" si="17"/>
        <v>-0.5</v>
      </c>
      <c r="O29" s="15">
        <f t="shared" si="18"/>
        <v>0.5</v>
      </c>
      <c r="P29" s="15">
        <f t="shared" si="19"/>
        <v>1.5</v>
      </c>
      <c r="R29" s="9"/>
      <c r="S29" s="9"/>
    </row>
    <row r="30" spans="1:19">
      <c r="A30" s="17" t="str">
        <f t="shared" si="9"/>
        <v>Kupfer</v>
      </c>
      <c r="B30" s="7">
        <f t="shared" si="10"/>
        <v>150</v>
      </c>
      <c r="C30" s="44">
        <f t="shared" si="11"/>
        <v>0</v>
      </c>
      <c r="D30" s="35">
        <v>5</v>
      </c>
      <c r="E30" s="49">
        <f t="shared" si="15"/>
        <v>4</v>
      </c>
      <c r="F30" s="37" t="s">
        <v>11</v>
      </c>
      <c r="G30" s="43">
        <f t="shared" si="12"/>
        <v>1</v>
      </c>
      <c r="H30" s="37" t="s">
        <v>6</v>
      </c>
      <c r="I30" s="49">
        <f t="shared" si="13"/>
        <v>1</v>
      </c>
      <c r="J30" s="44">
        <f t="shared" si="14"/>
        <v>6</v>
      </c>
      <c r="K30" s="44">
        <f t="shared" si="16"/>
        <v>0</v>
      </c>
      <c r="L30" s="44">
        <v>-1.5</v>
      </c>
      <c r="M30" s="18"/>
      <c r="N30" s="15">
        <f t="shared" si="17"/>
        <v>-1.5</v>
      </c>
      <c r="O30" s="15">
        <f t="shared" si="18"/>
        <v>-0.5</v>
      </c>
      <c r="P30" s="15">
        <f t="shared" si="19"/>
        <v>0.5</v>
      </c>
      <c r="R30" s="9"/>
      <c r="S30" s="9"/>
    </row>
    <row r="31" spans="1:19">
      <c r="A31" s="17" t="str">
        <f t="shared" si="9"/>
        <v>Kupfer</v>
      </c>
      <c r="B31" s="7">
        <f t="shared" si="10"/>
        <v>150</v>
      </c>
      <c r="C31" s="44">
        <f t="shared" si="11"/>
        <v>0</v>
      </c>
      <c r="D31" s="35">
        <v>5</v>
      </c>
      <c r="E31" s="49">
        <f t="shared" si="15"/>
        <v>4</v>
      </c>
      <c r="F31" s="37" t="s">
        <v>12</v>
      </c>
      <c r="G31" s="43">
        <f t="shared" si="12"/>
        <v>2</v>
      </c>
      <c r="H31" s="37" t="s">
        <v>8</v>
      </c>
      <c r="I31" s="49">
        <f t="shared" si="13"/>
        <v>0</v>
      </c>
      <c r="J31" s="44">
        <f t="shared" si="14"/>
        <v>6</v>
      </c>
      <c r="K31" s="44">
        <f t="shared" si="16"/>
        <v>0</v>
      </c>
      <c r="L31" s="44">
        <v>-1.5</v>
      </c>
      <c r="M31" s="18"/>
      <c r="N31" s="15">
        <f t="shared" si="17"/>
        <v>-1.5</v>
      </c>
      <c r="O31" s="15">
        <f t="shared" si="18"/>
        <v>-0.5</v>
      </c>
      <c r="P31" s="15">
        <f t="shared" si="19"/>
        <v>0.5</v>
      </c>
      <c r="R31" s="9"/>
      <c r="S31" s="9"/>
    </row>
    <row r="32" spans="1:19">
      <c r="A32" s="17" t="str">
        <f t="shared" si="9"/>
        <v>Kupfer</v>
      </c>
      <c r="B32" s="7">
        <f t="shared" si="10"/>
        <v>150</v>
      </c>
      <c r="C32" s="44">
        <f t="shared" si="11"/>
        <v>0</v>
      </c>
      <c r="D32" s="35">
        <v>5</v>
      </c>
      <c r="E32" s="49">
        <f t="shared" si="15"/>
        <v>4</v>
      </c>
      <c r="F32" s="37" t="s">
        <v>12</v>
      </c>
      <c r="G32" s="43">
        <f t="shared" si="12"/>
        <v>2</v>
      </c>
      <c r="H32" s="37" t="s">
        <v>7</v>
      </c>
      <c r="I32" s="49">
        <f t="shared" si="13"/>
        <v>0</v>
      </c>
      <c r="J32" s="44">
        <f t="shared" si="14"/>
        <v>6</v>
      </c>
      <c r="K32" s="44">
        <f t="shared" si="16"/>
        <v>0</v>
      </c>
      <c r="L32" s="44">
        <v>-1.5</v>
      </c>
      <c r="M32" s="18"/>
      <c r="N32" s="15">
        <f t="shared" si="17"/>
        <v>-1.5</v>
      </c>
      <c r="O32" s="15">
        <f t="shared" si="18"/>
        <v>-0.5</v>
      </c>
      <c r="P32" s="15">
        <f t="shared" si="19"/>
        <v>0.5</v>
      </c>
      <c r="R32" s="9"/>
      <c r="S32" s="9"/>
    </row>
    <row r="33" spans="1:19" ht="10.5" thickBot="1">
      <c r="A33" s="17" t="str">
        <f t="shared" si="9"/>
        <v>Kupfer</v>
      </c>
      <c r="B33" s="7">
        <f t="shared" si="10"/>
        <v>150</v>
      </c>
      <c r="C33" s="44">
        <f t="shared" si="11"/>
        <v>0</v>
      </c>
      <c r="D33" s="35">
        <v>5</v>
      </c>
      <c r="E33" s="49">
        <f t="shared" si="15"/>
        <v>4</v>
      </c>
      <c r="F33" s="37" t="s">
        <v>12</v>
      </c>
      <c r="G33" s="43">
        <f t="shared" si="12"/>
        <v>2</v>
      </c>
      <c r="H33" s="37" t="s">
        <v>6</v>
      </c>
      <c r="I33" s="49">
        <f t="shared" si="13"/>
        <v>1</v>
      </c>
      <c r="J33" s="44">
        <f t="shared" si="14"/>
        <v>7</v>
      </c>
      <c r="K33" s="44">
        <v>0</v>
      </c>
      <c r="L33" s="44">
        <v>-1.5</v>
      </c>
      <c r="M33" s="18"/>
      <c r="N33" s="15">
        <f t="shared" si="17"/>
        <v>-1.5</v>
      </c>
      <c r="O33" s="15">
        <f t="shared" si="18"/>
        <v>-0.5</v>
      </c>
      <c r="P33" s="15">
        <f t="shared" si="19"/>
        <v>0.5</v>
      </c>
      <c r="R33" s="9"/>
      <c r="S33" s="9"/>
    </row>
    <row r="34" spans="1:19" ht="35.15" customHeight="1" thickTop="1">
      <c r="A34" s="28" t="s">
        <v>0</v>
      </c>
      <c r="B34" s="29" t="s">
        <v>21</v>
      </c>
      <c r="C34" s="42" t="s">
        <v>3</v>
      </c>
      <c r="D34" s="34" t="s">
        <v>1</v>
      </c>
      <c r="E34" s="47" t="s">
        <v>16</v>
      </c>
      <c r="F34" s="36" t="s">
        <v>4</v>
      </c>
      <c r="G34" s="42" t="s">
        <v>18</v>
      </c>
      <c r="H34" s="36" t="s">
        <v>5</v>
      </c>
      <c r="I34" s="47" t="s">
        <v>17</v>
      </c>
      <c r="J34" s="42" t="s">
        <v>24</v>
      </c>
      <c r="K34" s="42" t="s">
        <v>20</v>
      </c>
      <c r="L34" s="42" t="s">
        <v>41</v>
      </c>
      <c r="M34" s="30"/>
      <c r="N34" s="31" t="s">
        <v>13</v>
      </c>
      <c r="O34" s="31" t="s">
        <v>14</v>
      </c>
      <c r="P34" s="31" t="s">
        <v>15</v>
      </c>
      <c r="R34" s="1"/>
      <c r="S34" s="1"/>
    </row>
    <row r="35" spans="1:19" ht="10.5">
      <c r="A35" s="17" t="str">
        <f t="shared" ref="A35:A46" si="20">$B$3</f>
        <v>Kupfer</v>
      </c>
      <c r="B35" s="7">
        <f t="shared" ref="B35:B46" si="21">$C$6</f>
        <v>150</v>
      </c>
      <c r="C35" s="44">
        <f t="shared" ref="C35:C46" si="22">5*(B35-$B$4)/($B$5-$B$4)</f>
        <v>0</v>
      </c>
      <c r="D35" s="35">
        <v>5.5</v>
      </c>
      <c r="E35" s="48">
        <v>5</v>
      </c>
      <c r="F35" s="37" t="s">
        <v>9</v>
      </c>
      <c r="G35" s="43">
        <f t="shared" ref="G35:G46" si="23">G22</f>
        <v>0</v>
      </c>
      <c r="H35" s="37" t="s">
        <v>8</v>
      </c>
      <c r="I35" s="49">
        <f t="shared" ref="I35:I46" si="24">I22</f>
        <v>0</v>
      </c>
      <c r="J35" s="44">
        <f t="shared" ref="J35:J46" si="25">E35+G35+I35</f>
        <v>5</v>
      </c>
      <c r="K35" s="44">
        <f>6-J35</f>
        <v>1</v>
      </c>
      <c r="L35" s="44">
        <v>-1.5</v>
      </c>
      <c r="M35" s="18"/>
      <c r="N35" s="15">
        <f>C35+K35+L35</f>
        <v>-0.5</v>
      </c>
      <c r="O35" s="15">
        <f>C35+K35+L35+1</f>
        <v>0.5</v>
      </c>
      <c r="P35" s="15">
        <f>C35+K35+L35+2</f>
        <v>1.5</v>
      </c>
      <c r="R35" s="9"/>
      <c r="S35" s="9"/>
    </row>
    <row r="36" spans="1:19">
      <c r="A36" s="17" t="str">
        <f t="shared" si="20"/>
        <v>Kupfer</v>
      </c>
      <c r="B36" s="7">
        <f t="shared" si="21"/>
        <v>150</v>
      </c>
      <c r="C36" s="44">
        <f t="shared" si="22"/>
        <v>0</v>
      </c>
      <c r="D36" s="35">
        <v>5.5</v>
      </c>
      <c r="E36" s="49">
        <f t="shared" ref="E36:E46" si="26">E35</f>
        <v>5</v>
      </c>
      <c r="F36" s="37" t="s">
        <v>9</v>
      </c>
      <c r="G36" s="43">
        <f t="shared" si="23"/>
        <v>0</v>
      </c>
      <c r="H36" s="37" t="s">
        <v>7</v>
      </c>
      <c r="I36" s="49">
        <f t="shared" si="24"/>
        <v>0</v>
      </c>
      <c r="J36" s="44">
        <f t="shared" si="25"/>
        <v>5</v>
      </c>
      <c r="K36" s="44">
        <f t="shared" ref="K36:K42" si="27">6-J36</f>
        <v>1</v>
      </c>
      <c r="L36" s="44">
        <v>-1.5</v>
      </c>
      <c r="M36" s="18"/>
      <c r="N36" s="15">
        <f t="shared" ref="N36:N46" si="28">C36+K36+L36</f>
        <v>-0.5</v>
      </c>
      <c r="O36" s="15">
        <f t="shared" ref="O36:O46" si="29">C36+K36+L36+1</f>
        <v>0.5</v>
      </c>
      <c r="P36" s="15">
        <f t="shared" ref="P36:P46" si="30">C36+K36+L36+2</f>
        <v>1.5</v>
      </c>
      <c r="R36" s="9"/>
      <c r="S36" s="9"/>
    </row>
    <row r="37" spans="1:19">
      <c r="A37" s="17" t="str">
        <f t="shared" si="20"/>
        <v>Kupfer</v>
      </c>
      <c r="B37" s="7">
        <f t="shared" si="21"/>
        <v>150</v>
      </c>
      <c r="C37" s="44">
        <f t="shared" si="22"/>
        <v>0</v>
      </c>
      <c r="D37" s="35">
        <v>5.5</v>
      </c>
      <c r="E37" s="49">
        <f t="shared" si="26"/>
        <v>5</v>
      </c>
      <c r="F37" s="37" t="s">
        <v>9</v>
      </c>
      <c r="G37" s="43">
        <f t="shared" si="23"/>
        <v>0</v>
      </c>
      <c r="H37" s="37" t="s">
        <v>6</v>
      </c>
      <c r="I37" s="49">
        <f t="shared" si="24"/>
        <v>1</v>
      </c>
      <c r="J37" s="44">
        <f t="shared" si="25"/>
        <v>6</v>
      </c>
      <c r="K37" s="44">
        <f t="shared" si="27"/>
        <v>0</v>
      </c>
      <c r="L37" s="44">
        <v>-1.5</v>
      </c>
      <c r="M37" s="18"/>
      <c r="N37" s="15">
        <f t="shared" si="28"/>
        <v>-1.5</v>
      </c>
      <c r="O37" s="15">
        <f t="shared" si="29"/>
        <v>-0.5</v>
      </c>
      <c r="P37" s="15">
        <f t="shared" si="30"/>
        <v>0.5</v>
      </c>
      <c r="R37" s="9"/>
      <c r="S37" s="9"/>
    </row>
    <row r="38" spans="1:19">
      <c r="A38" s="17" t="str">
        <f t="shared" si="20"/>
        <v>Kupfer</v>
      </c>
      <c r="B38" s="7">
        <f t="shared" si="21"/>
        <v>150</v>
      </c>
      <c r="C38" s="44">
        <f t="shared" si="22"/>
        <v>0</v>
      </c>
      <c r="D38" s="35">
        <v>5.5</v>
      </c>
      <c r="E38" s="49">
        <f t="shared" si="26"/>
        <v>5</v>
      </c>
      <c r="F38" s="37" t="s">
        <v>10</v>
      </c>
      <c r="G38" s="43">
        <f t="shared" si="23"/>
        <v>1</v>
      </c>
      <c r="H38" s="37" t="s">
        <v>8</v>
      </c>
      <c r="I38" s="49">
        <f t="shared" si="24"/>
        <v>0</v>
      </c>
      <c r="J38" s="44">
        <f t="shared" si="25"/>
        <v>6</v>
      </c>
      <c r="K38" s="44">
        <f t="shared" si="27"/>
        <v>0</v>
      </c>
      <c r="L38" s="44">
        <v>-1.5</v>
      </c>
      <c r="M38" s="18"/>
      <c r="N38" s="15">
        <f t="shared" si="28"/>
        <v>-1.5</v>
      </c>
      <c r="O38" s="15">
        <f t="shared" si="29"/>
        <v>-0.5</v>
      </c>
      <c r="P38" s="15">
        <f t="shared" si="30"/>
        <v>0.5</v>
      </c>
      <c r="R38" s="9"/>
      <c r="S38" s="9"/>
    </row>
    <row r="39" spans="1:19">
      <c r="A39" s="17" t="str">
        <f t="shared" si="20"/>
        <v>Kupfer</v>
      </c>
      <c r="B39" s="7">
        <f t="shared" si="21"/>
        <v>150</v>
      </c>
      <c r="C39" s="44">
        <f t="shared" si="22"/>
        <v>0</v>
      </c>
      <c r="D39" s="35">
        <v>5.5</v>
      </c>
      <c r="E39" s="49">
        <f t="shared" si="26"/>
        <v>5</v>
      </c>
      <c r="F39" s="37" t="s">
        <v>10</v>
      </c>
      <c r="G39" s="43">
        <f t="shared" si="23"/>
        <v>1</v>
      </c>
      <c r="H39" s="37" t="s">
        <v>7</v>
      </c>
      <c r="I39" s="49">
        <f t="shared" si="24"/>
        <v>0</v>
      </c>
      <c r="J39" s="44">
        <f t="shared" si="25"/>
        <v>6</v>
      </c>
      <c r="K39" s="44">
        <f t="shared" si="27"/>
        <v>0</v>
      </c>
      <c r="L39" s="44">
        <v>-1.5</v>
      </c>
      <c r="M39" s="18"/>
      <c r="N39" s="15">
        <f t="shared" si="28"/>
        <v>-1.5</v>
      </c>
      <c r="O39" s="15">
        <f t="shared" si="29"/>
        <v>-0.5</v>
      </c>
      <c r="P39" s="15">
        <f t="shared" si="30"/>
        <v>0.5</v>
      </c>
      <c r="R39" s="9"/>
      <c r="S39" s="9"/>
    </row>
    <row r="40" spans="1:19">
      <c r="A40" s="17" t="str">
        <f t="shared" si="20"/>
        <v>Kupfer</v>
      </c>
      <c r="B40" s="7">
        <f t="shared" si="21"/>
        <v>150</v>
      </c>
      <c r="C40" s="44">
        <f t="shared" si="22"/>
        <v>0</v>
      </c>
      <c r="D40" s="35">
        <v>5.5</v>
      </c>
      <c r="E40" s="49">
        <f t="shared" si="26"/>
        <v>5</v>
      </c>
      <c r="F40" s="37" t="s">
        <v>10</v>
      </c>
      <c r="G40" s="43">
        <f t="shared" si="23"/>
        <v>1</v>
      </c>
      <c r="H40" s="37" t="s">
        <v>6</v>
      </c>
      <c r="I40" s="49">
        <f t="shared" si="24"/>
        <v>1</v>
      </c>
      <c r="J40" s="44">
        <f t="shared" si="25"/>
        <v>7</v>
      </c>
      <c r="K40" s="44">
        <v>0</v>
      </c>
      <c r="L40" s="44">
        <v>-1.5</v>
      </c>
      <c r="M40" s="18"/>
      <c r="N40" s="15">
        <f t="shared" si="28"/>
        <v>-1.5</v>
      </c>
      <c r="O40" s="15">
        <f t="shared" si="29"/>
        <v>-0.5</v>
      </c>
      <c r="P40" s="15">
        <f t="shared" si="30"/>
        <v>0.5</v>
      </c>
    </row>
    <row r="41" spans="1:19">
      <c r="A41" s="17" t="str">
        <f t="shared" si="20"/>
        <v>Kupfer</v>
      </c>
      <c r="B41" s="7">
        <f t="shared" si="21"/>
        <v>150</v>
      </c>
      <c r="C41" s="44">
        <f t="shared" si="22"/>
        <v>0</v>
      </c>
      <c r="D41" s="35">
        <v>5.5</v>
      </c>
      <c r="E41" s="49">
        <f t="shared" si="26"/>
        <v>5</v>
      </c>
      <c r="F41" s="37" t="s">
        <v>11</v>
      </c>
      <c r="G41" s="43">
        <f t="shared" si="23"/>
        <v>1</v>
      </c>
      <c r="H41" s="37" t="s">
        <v>8</v>
      </c>
      <c r="I41" s="49">
        <f t="shared" si="24"/>
        <v>0</v>
      </c>
      <c r="J41" s="44">
        <f t="shared" si="25"/>
        <v>6</v>
      </c>
      <c r="K41" s="44">
        <f t="shared" si="27"/>
        <v>0</v>
      </c>
      <c r="L41" s="44">
        <v>-1.5</v>
      </c>
      <c r="M41" s="18"/>
      <c r="N41" s="15">
        <f t="shared" si="28"/>
        <v>-1.5</v>
      </c>
      <c r="O41" s="15">
        <f t="shared" si="29"/>
        <v>-0.5</v>
      </c>
      <c r="P41" s="15">
        <f t="shared" si="30"/>
        <v>0.5</v>
      </c>
    </row>
    <row r="42" spans="1:19">
      <c r="A42" s="17" t="str">
        <f t="shared" si="20"/>
        <v>Kupfer</v>
      </c>
      <c r="B42" s="7">
        <f t="shared" si="21"/>
        <v>150</v>
      </c>
      <c r="C42" s="44">
        <f t="shared" si="22"/>
        <v>0</v>
      </c>
      <c r="D42" s="35">
        <v>5.5</v>
      </c>
      <c r="E42" s="49">
        <f t="shared" si="26"/>
        <v>5</v>
      </c>
      <c r="F42" s="37" t="s">
        <v>11</v>
      </c>
      <c r="G42" s="43">
        <f t="shared" si="23"/>
        <v>1</v>
      </c>
      <c r="H42" s="37" t="s">
        <v>7</v>
      </c>
      <c r="I42" s="49">
        <f t="shared" si="24"/>
        <v>0</v>
      </c>
      <c r="J42" s="44">
        <f t="shared" si="25"/>
        <v>6</v>
      </c>
      <c r="K42" s="44">
        <f t="shared" si="27"/>
        <v>0</v>
      </c>
      <c r="L42" s="44">
        <v>-1.5</v>
      </c>
      <c r="M42" s="18"/>
      <c r="N42" s="15">
        <f t="shared" si="28"/>
        <v>-1.5</v>
      </c>
      <c r="O42" s="15">
        <f t="shared" si="29"/>
        <v>-0.5</v>
      </c>
      <c r="P42" s="15">
        <f t="shared" si="30"/>
        <v>0.5</v>
      </c>
    </row>
    <row r="43" spans="1:19">
      <c r="A43" s="17" t="str">
        <f t="shared" si="20"/>
        <v>Kupfer</v>
      </c>
      <c r="B43" s="7">
        <f t="shared" si="21"/>
        <v>150</v>
      </c>
      <c r="C43" s="44">
        <f t="shared" si="22"/>
        <v>0</v>
      </c>
      <c r="D43" s="35">
        <v>5.5</v>
      </c>
      <c r="E43" s="49">
        <f t="shared" si="26"/>
        <v>5</v>
      </c>
      <c r="F43" s="37" t="s">
        <v>11</v>
      </c>
      <c r="G43" s="43">
        <f t="shared" si="23"/>
        <v>1</v>
      </c>
      <c r="H43" s="37" t="s">
        <v>6</v>
      </c>
      <c r="I43" s="49">
        <f t="shared" si="24"/>
        <v>1</v>
      </c>
      <c r="J43" s="44">
        <f t="shared" si="25"/>
        <v>7</v>
      </c>
      <c r="K43" s="44">
        <v>0</v>
      </c>
      <c r="L43" s="44">
        <v>-1.5</v>
      </c>
      <c r="M43" s="18"/>
      <c r="N43" s="15">
        <f t="shared" si="28"/>
        <v>-1.5</v>
      </c>
      <c r="O43" s="15">
        <f t="shared" si="29"/>
        <v>-0.5</v>
      </c>
      <c r="P43" s="15">
        <f t="shared" si="30"/>
        <v>0.5</v>
      </c>
    </row>
    <row r="44" spans="1:19">
      <c r="A44" s="17" t="str">
        <f t="shared" si="20"/>
        <v>Kupfer</v>
      </c>
      <c r="B44" s="7">
        <f t="shared" si="21"/>
        <v>150</v>
      </c>
      <c r="C44" s="44">
        <f t="shared" si="22"/>
        <v>0</v>
      </c>
      <c r="D44" s="35">
        <v>5.5</v>
      </c>
      <c r="E44" s="49">
        <f t="shared" si="26"/>
        <v>5</v>
      </c>
      <c r="F44" s="37" t="s">
        <v>12</v>
      </c>
      <c r="G44" s="43">
        <f t="shared" si="23"/>
        <v>2</v>
      </c>
      <c r="H44" s="37" t="s">
        <v>8</v>
      </c>
      <c r="I44" s="49">
        <f t="shared" si="24"/>
        <v>0</v>
      </c>
      <c r="J44" s="44">
        <f t="shared" si="25"/>
        <v>7</v>
      </c>
      <c r="K44" s="44">
        <v>0</v>
      </c>
      <c r="L44" s="44">
        <v>-1.5</v>
      </c>
      <c r="M44" s="18"/>
      <c r="N44" s="15">
        <f t="shared" si="28"/>
        <v>-1.5</v>
      </c>
      <c r="O44" s="15">
        <f t="shared" si="29"/>
        <v>-0.5</v>
      </c>
      <c r="P44" s="15">
        <f t="shared" si="30"/>
        <v>0.5</v>
      </c>
      <c r="S44" s="6"/>
    </row>
    <row r="45" spans="1:19">
      <c r="A45" s="17" t="str">
        <f t="shared" si="20"/>
        <v>Kupfer</v>
      </c>
      <c r="B45" s="7">
        <f t="shared" si="21"/>
        <v>150</v>
      </c>
      <c r="C45" s="44">
        <f t="shared" si="22"/>
        <v>0</v>
      </c>
      <c r="D45" s="35">
        <v>5.5</v>
      </c>
      <c r="E45" s="49">
        <f t="shared" si="26"/>
        <v>5</v>
      </c>
      <c r="F45" s="37" t="s">
        <v>12</v>
      </c>
      <c r="G45" s="43">
        <f t="shared" si="23"/>
        <v>2</v>
      </c>
      <c r="H45" s="37" t="s">
        <v>7</v>
      </c>
      <c r="I45" s="49">
        <f t="shared" si="24"/>
        <v>0</v>
      </c>
      <c r="J45" s="44">
        <f t="shared" si="25"/>
        <v>7</v>
      </c>
      <c r="K45" s="44">
        <v>0</v>
      </c>
      <c r="L45" s="44">
        <v>-1.5</v>
      </c>
      <c r="M45" s="18"/>
      <c r="N45" s="15">
        <f t="shared" si="28"/>
        <v>-1.5</v>
      </c>
      <c r="O45" s="15">
        <f t="shared" si="29"/>
        <v>-0.5</v>
      </c>
      <c r="P45" s="15">
        <f t="shared" si="30"/>
        <v>0.5</v>
      </c>
    </row>
    <row r="46" spans="1:19" ht="10.5" thickBot="1">
      <c r="A46" s="17" t="str">
        <f t="shared" si="20"/>
        <v>Kupfer</v>
      </c>
      <c r="B46" s="7">
        <f t="shared" si="21"/>
        <v>150</v>
      </c>
      <c r="C46" s="44">
        <f t="shared" si="22"/>
        <v>0</v>
      </c>
      <c r="D46" s="35">
        <v>5.5</v>
      </c>
      <c r="E46" s="49">
        <f t="shared" si="26"/>
        <v>5</v>
      </c>
      <c r="F46" s="37" t="s">
        <v>12</v>
      </c>
      <c r="G46" s="43">
        <f t="shared" si="23"/>
        <v>2</v>
      </c>
      <c r="H46" s="37" t="s">
        <v>6</v>
      </c>
      <c r="I46" s="49">
        <f t="shared" si="24"/>
        <v>1</v>
      </c>
      <c r="J46" s="44">
        <f t="shared" si="25"/>
        <v>8</v>
      </c>
      <c r="K46" s="44">
        <v>0</v>
      </c>
      <c r="L46" s="44">
        <v>-1.5</v>
      </c>
      <c r="M46" s="18"/>
      <c r="N46" s="15">
        <f t="shared" si="28"/>
        <v>-1.5</v>
      </c>
      <c r="O46" s="15">
        <f t="shared" si="29"/>
        <v>-0.5</v>
      </c>
      <c r="P46" s="15">
        <f t="shared" si="30"/>
        <v>0.5</v>
      </c>
    </row>
    <row r="47" spans="1:19" ht="35.15" customHeight="1" thickTop="1">
      <c r="A47" s="28" t="s">
        <v>0</v>
      </c>
      <c r="B47" s="29" t="s">
        <v>21</v>
      </c>
      <c r="C47" s="42" t="s">
        <v>3</v>
      </c>
      <c r="D47" s="34" t="s">
        <v>1</v>
      </c>
      <c r="E47" s="47" t="s">
        <v>16</v>
      </c>
      <c r="F47" s="36" t="s">
        <v>4</v>
      </c>
      <c r="G47" s="42" t="s">
        <v>18</v>
      </c>
      <c r="H47" s="36" t="s">
        <v>5</v>
      </c>
      <c r="I47" s="47" t="s">
        <v>17</v>
      </c>
      <c r="J47" s="42" t="s">
        <v>24</v>
      </c>
      <c r="K47" s="42" t="s">
        <v>20</v>
      </c>
      <c r="L47" s="42" t="s">
        <v>41</v>
      </c>
      <c r="M47" s="30"/>
      <c r="N47" s="31" t="s">
        <v>13</v>
      </c>
      <c r="O47" s="31" t="s">
        <v>14</v>
      </c>
      <c r="P47" s="31" t="s">
        <v>15</v>
      </c>
      <c r="R47" s="1"/>
      <c r="S47" s="1"/>
    </row>
    <row r="48" spans="1:19" ht="10.5">
      <c r="A48" s="17" t="str">
        <f t="shared" ref="A48:A59" si="31">$B$3</f>
        <v>Kupfer</v>
      </c>
      <c r="B48" s="7">
        <f t="shared" ref="B48:B59" si="32">$C$6</f>
        <v>150</v>
      </c>
      <c r="C48" s="44">
        <f t="shared" ref="C48:C59" si="33">5*(B48-$B$4)/($B$5-$B$4)</f>
        <v>0</v>
      </c>
      <c r="D48" s="35">
        <v>6</v>
      </c>
      <c r="E48" s="48">
        <v>5</v>
      </c>
      <c r="F48" s="37" t="s">
        <v>9</v>
      </c>
      <c r="G48" s="43">
        <f t="shared" ref="G48:G59" si="34">G35</f>
        <v>0</v>
      </c>
      <c r="H48" s="37" t="s">
        <v>8</v>
      </c>
      <c r="I48" s="49">
        <f t="shared" ref="I48:I59" si="35">I35</f>
        <v>0</v>
      </c>
      <c r="J48" s="44">
        <f t="shared" ref="J48:J59" si="36">E48+G48+I48</f>
        <v>5</v>
      </c>
      <c r="K48" s="44">
        <f>6-J48</f>
        <v>1</v>
      </c>
      <c r="L48" s="44">
        <v>-1.5</v>
      </c>
      <c r="M48" s="18"/>
      <c r="N48" s="15">
        <f>C48+K48+L48</f>
        <v>-0.5</v>
      </c>
      <c r="O48" s="15">
        <f>C48+K48+L48+1</f>
        <v>0.5</v>
      </c>
      <c r="P48" s="15">
        <f>C48+K48+L48+2</f>
        <v>1.5</v>
      </c>
    </row>
    <row r="49" spans="1:19">
      <c r="A49" s="17" t="str">
        <f t="shared" si="31"/>
        <v>Kupfer</v>
      </c>
      <c r="B49" s="7">
        <f t="shared" si="32"/>
        <v>150</v>
      </c>
      <c r="C49" s="44">
        <f t="shared" si="33"/>
        <v>0</v>
      </c>
      <c r="D49" s="35">
        <v>6</v>
      </c>
      <c r="E49" s="49">
        <f t="shared" ref="E49:E59" si="37">E48</f>
        <v>5</v>
      </c>
      <c r="F49" s="37" t="s">
        <v>9</v>
      </c>
      <c r="G49" s="43">
        <f t="shared" si="34"/>
        <v>0</v>
      </c>
      <c r="H49" s="37" t="s">
        <v>7</v>
      </c>
      <c r="I49" s="49">
        <f t="shared" si="35"/>
        <v>0</v>
      </c>
      <c r="J49" s="44">
        <f t="shared" si="36"/>
        <v>5</v>
      </c>
      <c r="K49" s="44">
        <f t="shared" ref="K49:K55" si="38">6-J49</f>
        <v>1</v>
      </c>
      <c r="L49" s="44">
        <v>-1.5</v>
      </c>
      <c r="M49" s="18"/>
      <c r="N49" s="15">
        <f t="shared" ref="N49:N59" si="39">C49+K49+L49</f>
        <v>-0.5</v>
      </c>
      <c r="O49" s="15">
        <f t="shared" ref="O49:O59" si="40">C49+K49+L49+1</f>
        <v>0.5</v>
      </c>
      <c r="P49" s="15">
        <f t="shared" ref="P49:P59" si="41">C49+K49+L49+2</f>
        <v>1.5</v>
      </c>
    </row>
    <row r="50" spans="1:19">
      <c r="A50" s="17" t="str">
        <f t="shared" si="31"/>
        <v>Kupfer</v>
      </c>
      <c r="B50" s="7">
        <f t="shared" si="32"/>
        <v>150</v>
      </c>
      <c r="C50" s="44">
        <f t="shared" si="33"/>
        <v>0</v>
      </c>
      <c r="D50" s="35">
        <v>6</v>
      </c>
      <c r="E50" s="49">
        <f t="shared" si="37"/>
        <v>5</v>
      </c>
      <c r="F50" s="37" t="s">
        <v>9</v>
      </c>
      <c r="G50" s="43">
        <f t="shared" si="34"/>
        <v>0</v>
      </c>
      <c r="H50" s="37" t="s">
        <v>6</v>
      </c>
      <c r="I50" s="49">
        <f t="shared" si="35"/>
        <v>1</v>
      </c>
      <c r="J50" s="44">
        <f t="shared" si="36"/>
        <v>6</v>
      </c>
      <c r="K50" s="44">
        <f t="shared" si="38"/>
        <v>0</v>
      </c>
      <c r="L50" s="44">
        <v>-1.5</v>
      </c>
      <c r="M50" s="18"/>
      <c r="N50" s="15">
        <f t="shared" si="39"/>
        <v>-1.5</v>
      </c>
      <c r="O50" s="15">
        <f t="shared" si="40"/>
        <v>-0.5</v>
      </c>
      <c r="P50" s="15">
        <f t="shared" si="41"/>
        <v>0.5</v>
      </c>
    </row>
    <row r="51" spans="1:19">
      <c r="A51" s="17" t="str">
        <f t="shared" si="31"/>
        <v>Kupfer</v>
      </c>
      <c r="B51" s="7">
        <f t="shared" si="32"/>
        <v>150</v>
      </c>
      <c r="C51" s="44">
        <f t="shared" si="33"/>
        <v>0</v>
      </c>
      <c r="D51" s="35">
        <v>6</v>
      </c>
      <c r="E51" s="49">
        <f t="shared" si="37"/>
        <v>5</v>
      </c>
      <c r="F51" s="37" t="s">
        <v>10</v>
      </c>
      <c r="G51" s="43">
        <f t="shared" si="34"/>
        <v>1</v>
      </c>
      <c r="H51" s="37" t="s">
        <v>8</v>
      </c>
      <c r="I51" s="49">
        <f t="shared" si="35"/>
        <v>0</v>
      </c>
      <c r="J51" s="44">
        <f t="shared" si="36"/>
        <v>6</v>
      </c>
      <c r="K51" s="44">
        <f t="shared" si="38"/>
        <v>0</v>
      </c>
      <c r="L51" s="44">
        <v>-1.5</v>
      </c>
      <c r="M51" s="18"/>
      <c r="N51" s="15">
        <f t="shared" si="39"/>
        <v>-1.5</v>
      </c>
      <c r="O51" s="15">
        <f t="shared" si="40"/>
        <v>-0.5</v>
      </c>
      <c r="P51" s="15">
        <f t="shared" si="41"/>
        <v>0.5</v>
      </c>
    </row>
    <row r="52" spans="1:19">
      <c r="A52" s="17" t="str">
        <f t="shared" si="31"/>
        <v>Kupfer</v>
      </c>
      <c r="B52" s="7">
        <f t="shared" si="32"/>
        <v>150</v>
      </c>
      <c r="C52" s="44">
        <f t="shared" si="33"/>
        <v>0</v>
      </c>
      <c r="D52" s="35">
        <v>6</v>
      </c>
      <c r="E52" s="49">
        <f t="shared" si="37"/>
        <v>5</v>
      </c>
      <c r="F52" s="37" t="s">
        <v>10</v>
      </c>
      <c r="G52" s="43">
        <f t="shared" si="34"/>
        <v>1</v>
      </c>
      <c r="H52" s="37" t="s">
        <v>7</v>
      </c>
      <c r="I52" s="49">
        <f t="shared" si="35"/>
        <v>0</v>
      </c>
      <c r="J52" s="44">
        <f t="shared" si="36"/>
        <v>6</v>
      </c>
      <c r="K52" s="44">
        <f t="shared" si="38"/>
        <v>0</v>
      </c>
      <c r="L52" s="44">
        <v>-1.5</v>
      </c>
      <c r="M52" s="18"/>
      <c r="N52" s="15">
        <f t="shared" si="39"/>
        <v>-1.5</v>
      </c>
      <c r="O52" s="15">
        <f t="shared" si="40"/>
        <v>-0.5</v>
      </c>
      <c r="P52" s="15">
        <f t="shared" si="41"/>
        <v>0.5</v>
      </c>
    </row>
    <row r="53" spans="1:19">
      <c r="A53" s="17" t="str">
        <f t="shared" si="31"/>
        <v>Kupfer</v>
      </c>
      <c r="B53" s="7">
        <f t="shared" si="32"/>
        <v>150</v>
      </c>
      <c r="C53" s="44">
        <f t="shared" si="33"/>
        <v>0</v>
      </c>
      <c r="D53" s="35">
        <v>6</v>
      </c>
      <c r="E53" s="49">
        <f t="shared" si="37"/>
        <v>5</v>
      </c>
      <c r="F53" s="37" t="s">
        <v>10</v>
      </c>
      <c r="G53" s="43">
        <f t="shared" si="34"/>
        <v>1</v>
      </c>
      <c r="H53" s="37" t="s">
        <v>6</v>
      </c>
      <c r="I53" s="49">
        <f t="shared" si="35"/>
        <v>1</v>
      </c>
      <c r="J53" s="44">
        <f t="shared" si="36"/>
        <v>7</v>
      </c>
      <c r="K53" s="44">
        <v>0</v>
      </c>
      <c r="L53" s="44">
        <v>-1.5</v>
      </c>
      <c r="M53" s="18"/>
      <c r="N53" s="15">
        <f t="shared" si="39"/>
        <v>-1.5</v>
      </c>
      <c r="O53" s="15">
        <f t="shared" si="40"/>
        <v>-0.5</v>
      </c>
      <c r="P53" s="15">
        <f t="shared" si="41"/>
        <v>0.5</v>
      </c>
    </row>
    <row r="54" spans="1:19">
      <c r="A54" s="17" t="str">
        <f t="shared" si="31"/>
        <v>Kupfer</v>
      </c>
      <c r="B54" s="7">
        <f t="shared" si="32"/>
        <v>150</v>
      </c>
      <c r="C54" s="44">
        <f t="shared" si="33"/>
        <v>0</v>
      </c>
      <c r="D54" s="35">
        <v>6</v>
      </c>
      <c r="E54" s="49">
        <f t="shared" si="37"/>
        <v>5</v>
      </c>
      <c r="F54" s="37" t="s">
        <v>11</v>
      </c>
      <c r="G54" s="43">
        <f t="shared" si="34"/>
        <v>1</v>
      </c>
      <c r="H54" s="37" t="s">
        <v>8</v>
      </c>
      <c r="I54" s="49">
        <f t="shared" si="35"/>
        <v>0</v>
      </c>
      <c r="J54" s="44">
        <f t="shared" si="36"/>
        <v>6</v>
      </c>
      <c r="K54" s="44">
        <f t="shared" si="38"/>
        <v>0</v>
      </c>
      <c r="L54" s="44">
        <v>-1.5</v>
      </c>
      <c r="M54" s="18"/>
      <c r="N54" s="15">
        <f t="shared" si="39"/>
        <v>-1.5</v>
      </c>
      <c r="O54" s="15">
        <f t="shared" si="40"/>
        <v>-0.5</v>
      </c>
      <c r="P54" s="15">
        <f t="shared" si="41"/>
        <v>0.5</v>
      </c>
    </row>
    <row r="55" spans="1:19">
      <c r="A55" s="17" t="str">
        <f t="shared" si="31"/>
        <v>Kupfer</v>
      </c>
      <c r="B55" s="7">
        <f t="shared" si="32"/>
        <v>150</v>
      </c>
      <c r="C55" s="44">
        <f t="shared" si="33"/>
        <v>0</v>
      </c>
      <c r="D55" s="35">
        <v>6</v>
      </c>
      <c r="E55" s="49">
        <f t="shared" si="37"/>
        <v>5</v>
      </c>
      <c r="F55" s="37" t="s">
        <v>11</v>
      </c>
      <c r="G55" s="43">
        <f t="shared" si="34"/>
        <v>1</v>
      </c>
      <c r="H55" s="37" t="s">
        <v>7</v>
      </c>
      <c r="I55" s="49">
        <f t="shared" si="35"/>
        <v>0</v>
      </c>
      <c r="J55" s="44">
        <f t="shared" si="36"/>
        <v>6</v>
      </c>
      <c r="K55" s="44">
        <f t="shared" si="38"/>
        <v>0</v>
      </c>
      <c r="L55" s="44">
        <v>-1.5</v>
      </c>
      <c r="M55" s="18"/>
      <c r="N55" s="15">
        <f t="shared" si="39"/>
        <v>-1.5</v>
      </c>
      <c r="O55" s="15">
        <f t="shared" si="40"/>
        <v>-0.5</v>
      </c>
      <c r="P55" s="15">
        <f t="shared" si="41"/>
        <v>0.5</v>
      </c>
    </row>
    <row r="56" spans="1:19">
      <c r="A56" s="17" t="str">
        <f t="shared" si="31"/>
        <v>Kupfer</v>
      </c>
      <c r="B56" s="7">
        <f t="shared" si="32"/>
        <v>150</v>
      </c>
      <c r="C56" s="44">
        <f t="shared" si="33"/>
        <v>0</v>
      </c>
      <c r="D56" s="35">
        <v>6</v>
      </c>
      <c r="E56" s="49">
        <f t="shared" si="37"/>
        <v>5</v>
      </c>
      <c r="F56" s="37" t="s">
        <v>11</v>
      </c>
      <c r="G56" s="43">
        <f t="shared" si="34"/>
        <v>1</v>
      </c>
      <c r="H56" s="37" t="s">
        <v>6</v>
      </c>
      <c r="I56" s="49">
        <f t="shared" si="35"/>
        <v>1</v>
      </c>
      <c r="J56" s="44">
        <f t="shared" si="36"/>
        <v>7</v>
      </c>
      <c r="K56" s="44">
        <v>0</v>
      </c>
      <c r="L56" s="44">
        <v>-1.5</v>
      </c>
      <c r="M56" s="18"/>
      <c r="N56" s="15">
        <f t="shared" si="39"/>
        <v>-1.5</v>
      </c>
      <c r="O56" s="15">
        <f t="shared" si="40"/>
        <v>-0.5</v>
      </c>
      <c r="P56" s="15">
        <f t="shared" si="41"/>
        <v>0.5</v>
      </c>
    </row>
    <row r="57" spans="1:19">
      <c r="A57" s="17" t="str">
        <f t="shared" si="31"/>
        <v>Kupfer</v>
      </c>
      <c r="B57" s="7">
        <f t="shared" si="32"/>
        <v>150</v>
      </c>
      <c r="C57" s="44">
        <f t="shared" si="33"/>
        <v>0</v>
      </c>
      <c r="D57" s="35">
        <v>6</v>
      </c>
      <c r="E57" s="49">
        <f t="shared" si="37"/>
        <v>5</v>
      </c>
      <c r="F57" s="37" t="s">
        <v>12</v>
      </c>
      <c r="G57" s="43">
        <f t="shared" si="34"/>
        <v>2</v>
      </c>
      <c r="H57" s="37" t="s">
        <v>8</v>
      </c>
      <c r="I57" s="49">
        <f t="shared" si="35"/>
        <v>0</v>
      </c>
      <c r="J57" s="44">
        <f t="shared" si="36"/>
        <v>7</v>
      </c>
      <c r="K57" s="44">
        <v>0</v>
      </c>
      <c r="L57" s="44">
        <v>-1.5</v>
      </c>
      <c r="M57" s="18"/>
      <c r="N57" s="15">
        <f t="shared" si="39"/>
        <v>-1.5</v>
      </c>
      <c r="O57" s="15">
        <f t="shared" si="40"/>
        <v>-0.5</v>
      </c>
      <c r="P57" s="15">
        <f t="shared" si="41"/>
        <v>0.5</v>
      </c>
    </row>
    <row r="58" spans="1:19">
      <c r="A58" s="17" t="str">
        <f t="shared" si="31"/>
        <v>Kupfer</v>
      </c>
      <c r="B58" s="7">
        <f t="shared" si="32"/>
        <v>150</v>
      </c>
      <c r="C58" s="44">
        <f t="shared" si="33"/>
        <v>0</v>
      </c>
      <c r="D58" s="35">
        <v>6</v>
      </c>
      <c r="E58" s="49">
        <f t="shared" si="37"/>
        <v>5</v>
      </c>
      <c r="F58" s="37" t="s">
        <v>12</v>
      </c>
      <c r="G58" s="43">
        <f t="shared" si="34"/>
        <v>2</v>
      </c>
      <c r="H58" s="37" t="s">
        <v>7</v>
      </c>
      <c r="I58" s="49">
        <f t="shared" si="35"/>
        <v>0</v>
      </c>
      <c r="J58" s="44">
        <f t="shared" si="36"/>
        <v>7</v>
      </c>
      <c r="K58" s="44">
        <v>0</v>
      </c>
      <c r="L58" s="44">
        <v>-1.5</v>
      </c>
      <c r="M58" s="18"/>
      <c r="N58" s="15">
        <f t="shared" si="39"/>
        <v>-1.5</v>
      </c>
      <c r="O58" s="15">
        <f t="shared" si="40"/>
        <v>-0.5</v>
      </c>
      <c r="P58" s="15">
        <f t="shared" si="41"/>
        <v>0.5</v>
      </c>
    </row>
    <row r="59" spans="1:19" ht="10.5" thickBot="1">
      <c r="A59" s="17" t="str">
        <f t="shared" si="31"/>
        <v>Kupfer</v>
      </c>
      <c r="B59" s="7">
        <f t="shared" si="32"/>
        <v>150</v>
      </c>
      <c r="C59" s="44">
        <f t="shared" si="33"/>
        <v>0</v>
      </c>
      <c r="D59" s="35">
        <v>6</v>
      </c>
      <c r="E59" s="49">
        <f t="shared" si="37"/>
        <v>5</v>
      </c>
      <c r="F59" s="37" t="s">
        <v>12</v>
      </c>
      <c r="G59" s="43">
        <f t="shared" si="34"/>
        <v>2</v>
      </c>
      <c r="H59" s="37" t="s">
        <v>6</v>
      </c>
      <c r="I59" s="49">
        <f t="shared" si="35"/>
        <v>1</v>
      </c>
      <c r="J59" s="44">
        <f t="shared" si="36"/>
        <v>8</v>
      </c>
      <c r="K59" s="44">
        <v>0</v>
      </c>
      <c r="L59" s="44">
        <v>-1.5</v>
      </c>
      <c r="M59" s="18"/>
      <c r="N59" s="15">
        <f t="shared" si="39"/>
        <v>-1.5</v>
      </c>
      <c r="O59" s="15">
        <f t="shared" si="40"/>
        <v>-0.5</v>
      </c>
      <c r="P59" s="15">
        <f t="shared" si="41"/>
        <v>0.5</v>
      </c>
    </row>
    <row r="60" spans="1:19" ht="35.15" customHeight="1" thickTop="1">
      <c r="A60" s="28" t="s">
        <v>0</v>
      </c>
      <c r="B60" s="29" t="s">
        <v>21</v>
      </c>
      <c r="C60" s="42" t="s">
        <v>3</v>
      </c>
      <c r="D60" s="34" t="s">
        <v>1</v>
      </c>
      <c r="E60" s="47" t="s">
        <v>16</v>
      </c>
      <c r="F60" s="36" t="s">
        <v>4</v>
      </c>
      <c r="G60" s="42" t="s">
        <v>18</v>
      </c>
      <c r="H60" s="36" t="s">
        <v>5</v>
      </c>
      <c r="I60" s="47" t="s">
        <v>17</v>
      </c>
      <c r="J60" s="42" t="s">
        <v>24</v>
      </c>
      <c r="K60" s="42" t="s">
        <v>20</v>
      </c>
      <c r="L60" s="42" t="s">
        <v>41</v>
      </c>
      <c r="M60" s="30"/>
      <c r="N60" s="31" t="s">
        <v>13</v>
      </c>
      <c r="O60" s="31" t="s">
        <v>14</v>
      </c>
      <c r="P60" s="31" t="s">
        <v>15</v>
      </c>
      <c r="R60" s="1"/>
      <c r="S60" s="1"/>
    </row>
    <row r="61" spans="1:19" ht="10.5">
      <c r="A61" s="17" t="str">
        <f t="shared" ref="A61:A72" si="42">$B$3</f>
        <v>Kupfer</v>
      </c>
      <c r="B61" s="7">
        <f t="shared" ref="B61:B72" si="43">$C$6</f>
        <v>150</v>
      </c>
      <c r="C61" s="44">
        <f t="shared" ref="C61:C72" si="44">5*(B61-$B$4)/($B$5-$B$4)</f>
        <v>0</v>
      </c>
      <c r="D61" s="35">
        <v>6.5</v>
      </c>
      <c r="E61" s="48">
        <v>5</v>
      </c>
      <c r="F61" s="37" t="s">
        <v>9</v>
      </c>
      <c r="G61" s="43">
        <f t="shared" ref="G61:G72" si="45">G48</f>
        <v>0</v>
      </c>
      <c r="H61" s="37" t="s">
        <v>8</v>
      </c>
      <c r="I61" s="49">
        <f t="shared" ref="I61:I72" si="46">I48</f>
        <v>0</v>
      </c>
      <c r="J61" s="44">
        <f t="shared" ref="J61:J72" si="47">E61+G61+I61</f>
        <v>5</v>
      </c>
      <c r="K61" s="44">
        <f>6-J61</f>
        <v>1</v>
      </c>
      <c r="L61" s="44">
        <v>-1.5</v>
      </c>
      <c r="M61" s="18"/>
      <c r="N61" s="15">
        <f>C61+K61+L61</f>
        <v>-0.5</v>
      </c>
      <c r="O61" s="15">
        <f>C61+K61+L61+1</f>
        <v>0.5</v>
      </c>
      <c r="P61" s="15">
        <f>C61+K61+L61+2</f>
        <v>1.5</v>
      </c>
    </row>
    <row r="62" spans="1:19">
      <c r="A62" s="17" t="str">
        <f t="shared" si="42"/>
        <v>Kupfer</v>
      </c>
      <c r="B62" s="7">
        <f t="shared" si="43"/>
        <v>150</v>
      </c>
      <c r="C62" s="44">
        <f t="shared" si="44"/>
        <v>0</v>
      </c>
      <c r="D62" s="35">
        <v>6.5</v>
      </c>
      <c r="E62" s="49">
        <f t="shared" ref="E62:E72" si="48">E61</f>
        <v>5</v>
      </c>
      <c r="F62" s="37" t="s">
        <v>9</v>
      </c>
      <c r="G62" s="43">
        <f t="shared" si="45"/>
        <v>0</v>
      </c>
      <c r="H62" s="37" t="s">
        <v>7</v>
      </c>
      <c r="I62" s="49">
        <f t="shared" si="46"/>
        <v>0</v>
      </c>
      <c r="J62" s="44">
        <f t="shared" si="47"/>
        <v>5</v>
      </c>
      <c r="K62" s="44">
        <f t="shared" ref="K62:K68" si="49">6-J62</f>
        <v>1</v>
      </c>
      <c r="L62" s="44">
        <v>-1.5</v>
      </c>
      <c r="M62" s="18"/>
      <c r="N62" s="15">
        <f t="shared" ref="N62:N72" si="50">C62+K62+L62</f>
        <v>-0.5</v>
      </c>
      <c r="O62" s="15">
        <f t="shared" ref="O62:O72" si="51">C62+K62+L62+1</f>
        <v>0.5</v>
      </c>
      <c r="P62" s="15">
        <f t="shared" ref="P62:P72" si="52">C62+K62+L62+2</f>
        <v>1.5</v>
      </c>
    </row>
    <row r="63" spans="1:19">
      <c r="A63" s="17" t="str">
        <f t="shared" si="42"/>
        <v>Kupfer</v>
      </c>
      <c r="B63" s="7">
        <f t="shared" si="43"/>
        <v>150</v>
      </c>
      <c r="C63" s="44">
        <f t="shared" si="44"/>
        <v>0</v>
      </c>
      <c r="D63" s="35">
        <v>6.5</v>
      </c>
      <c r="E63" s="49">
        <f t="shared" si="48"/>
        <v>5</v>
      </c>
      <c r="F63" s="37" t="s">
        <v>9</v>
      </c>
      <c r="G63" s="43">
        <f t="shared" si="45"/>
        <v>0</v>
      </c>
      <c r="H63" s="37" t="s">
        <v>6</v>
      </c>
      <c r="I63" s="49">
        <f t="shared" si="46"/>
        <v>1</v>
      </c>
      <c r="J63" s="44">
        <f t="shared" si="47"/>
        <v>6</v>
      </c>
      <c r="K63" s="44">
        <f t="shared" si="49"/>
        <v>0</v>
      </c>
      <c r="L63" s="44">
        <v>-1.5</v>
      </c>
      <c r="M63" s="18"/>
      <c r="N63" s="15">
        <f t="shared" si="50"/>
        <v>-1.5</v>
      </c>
      <c r="O63" s="15">
        <f t="shared" si="51"/>
        <v>-0.5</v>
      </c>
      <c r="P63" s="15">
        <f t="shared" si="52"/>
        <v>0.5</v>
      </c>
    </row>
    <row r="64" spans="1:19">
      <c r="A64" s="17" t="str">
        <f t="shared" si="42"/>
        <v>Kupfer</v>
      </c>
      <c r="B64" s="7">
        <f t="shared" si="43"/>
        <v>150</v>
      </c>
      <c r="C64" s="44">
        <f t="shared" si="44"/>
        <v>0</v>
      </c>
      <c r="D64" s="35">
        <v>6.5</v>
      </c>
      <c r="E64" s="49">
        <f t="shared" si="48"/>
        <v>5</v>
      </c>
      <c r="F64" s="37" t="s">
        <v>10</v>
      </c>
      <c r="G64" s="43">
        <f t="shared" si="45"/>
        <v>1</v>
      </c>
      <c r="H64" s="37" t="s">
        <v>8</v>
      </c>
      <c r="I64" s="49">
        <f t="shared" si="46"/>
        <v>0</v>
      </c>
      <c r="J64" s="44">
        <f t="shared" si="47"/>
        <v>6</v>
      </c>
      <c r="K64" s="44">
        <f t="shared" si="49"/>
        <v>0</v>
      </c>
      <c r="L64" s="44">
        <v>-1.5</v>
      </c>
      <c r="M64" s="18"/>
      <c r="N64" s="15">
        <f t="shared" si="50"/>
        <v>-1.5</v>
      </c>
      <c r="O64" s="15">
        <f t="shared" si="51"/>
        <v>-0.5</v>
      </c>
      <c r="P64" s="15">
        <f t="shared" si="52"/>
        <v>0.5</v>
      </c>
    </row>
    <row r="65" spans="1:19">
      <c r="A65" s="17" t="str">
        <f t="shared" si="42"/>
        <v>Kupfer</v>
      </c>
      <c r="B65" s="7">
        <f t="shared" si="43"/>
        <v>150</v>
      </c>
      <c r="C65" s="44">
        <f t="shared" si="44"/>
        <v>0</v>
      </c>
      <c r="D65" s="35">
        <v>6.5</v>
      </c>
      <c r="E65" s="49">
        <f t="shared" si="48"/>
        <v>5</v>
      </c>
      <c r="F65" s="37" t="s">
        <v>10</v>
      </c>
      <c r="G65" s="43">
        <f t="shared" si="45"/>
        <v>1</v>
      </c>
      <c r="H65" s="37" t="s">
        <v>7</v>
      </c>
      <c r="I65" s="49">
        <f t="shared" si="46"/>
        <v>0</v>
      </c>
      <c r="J65" s="44">
        <f t="shared" si="47"/>
        <v>6</v>
      </c>
      <c r="K65" s="44">
        <f t="shared" si="49"/>
        <v>0</v>
      </c>
      <c r="L65" s="44">
        <v>-1.5</v>
      </c>
      <c r="M65" s="18"/>
      <c r="N65" s="15">
        <f t="shared" si="50"/>
        <v>-1.5</v>
      </c>
      <c r="O65" s="15">
        <f t="shared" si="51"/>
        <v>-0.5</v>
      </c>
      <c r="P65" s="15">
        <f t="shared" si="52"/>
        <v>0.5</v>
      </c>
    </row>
    <row r="66" spans="1:19">
      <c r="A66" s="17" t="str">
        <f t="shared" si="42"/>
        <v>Kupfer</v>
      </c>
      <c r="B66" s="7">
        <f t="shared" si="43"/>
        <v>150</v>
      </c>
      <c r="C66" s="44">
        <f t="shared" si="44"/>
        <v>0</v>
      </c>
      <c r="D66" s="35">
        <v>6.5</v>
      </c>
      <c r="E66" s="49">
        <f t="shared" si="48"/>
        <v>5</v>
      </c>
      <c r="F66" s="37" t="s">
        <v>10</v>
      </c>
      <c r="G66" s="43">
        <f t="shared" si="45"/>
        <v>1</v>
      </c>
      <c r="H66" s="37" t="s">
        <v>6</v>
      </c>
      <c r="I66" s="49">
        <f t="shared" si="46"/>
        <v>1</v>
      </c>
      <c r="J66" s="44">
        <f t="shared" si="47"/>
        <v>7</v>
      </c>
      <c r="K66" s="44">
        <v>0</v>
      </c>
      <c r="L66" s="44">
        <v>-1.5</v>
      </c>
      <c r="M66" s="18"/>
      <c r="N66" s="15">
        <f t="shared" si="50"/>
        <v>-1.5</v>
      </c>
      <c r="O66" s="15">
        <f t="shared" si="51"/>
        <v>-0.5</v>
      </c>
      <c r="P66" s="15">
        <f t="shared" si="52"/>
        <v>0.5</v>
      </c>
    </row>
    <row r="67" spans="1:19">
      <c r="A67" s="17" t="str">
        <f t="shared" si="42"/>
        <v>Kupfer</v>
      </c>
      <c r="B67" s="7">
        <f t="shared" si="43"/>
        <v>150</v>
      </c>
      <c r="C67" s="44">
        <f t="shared" si="44"/>
        <v>0</v>
      </c>
      <c r="D67" s="35">
        <v>6.5</v>
      </c>
      <c r="E67" s="49">
        <f t="shared" si="48"/>
        <v>5</v>
      </c>
      <c r="F67" s="37" t="s">
        <v>11</v>
      </c>
      <c r="G67" s="43">
        <f t="shared" si="45"/>
        <v>1</v>
      </c>
      <c r="H67" s="37" t="s">
        <v>8</v>
      </c>
      <c r="I67" s="49">
        <f t="shared" si="46"/>
        <v>0</v>
      </c>
      <c r="J67" s="44">
        <f t="shared" si="47"/>
        <v>6</v>
      </c>
      <c r="K67" s="44">
        <f t="shared" si="49"/>
        <v>0</v>
      </c>
      <c r="L67" s="44">
        <v>-1.5</v>
      </c>
      <c r="M67" s="18"/>
      <c r="N67" s="15">
        <f t="shared" si="50"/>
        <v>-1.5</v>
      </c>
      <c r="O67" s="15">
        <f t="shared" si="51"/>
        <v>-0.5</v>
      </c>
      <c r="P67" s="15">
        <f t="shared" si="52"/>
        <v>0.5</v>
      </c>
    </row>
    <row r="68" spans="1:19">
      <c r="A68" s="17" t="str">
        <f t="shared" si="42"/>
        <v>Kupfer</v>
      </c>
      <c r="B68" s="7">
        <f t="shared" si="43"/>
        <v>150</v>
      </c>
      <c r="C68" s="44">
        <f t="shared" si="44"/>
        <v>0</v>
      </c>
      <c r="D68" s="35">
        <v>6.5</v>
      </c>
      <c r="E68" s="49">
        <f t="shared" si="48"/>
        <v>5</v>
      </c>
      <c r="F68" s="37" t="s">
        <v>11</v>
      </c>
      <c r="G68" s="43">
        <f t="shared" si="45"/>
        <v>1</v>
      </c>
      <c r="H68" s="37" t="s">
        <v>7</v>
      </c>
      <c r="I68" s="49">
        <f t="shared" si="46"/>
        <v>0</v>
      </c>
      <c r="J68" s="44">
        <f t="shared" si="47"/>
        <v>6</v>
      </c>
      <c r="K68" s="44">
        <f t="shared" si="49"/>
        <v>0</v>
      </c>
      <c r="L68" s="44">
        <v>-1.5</v>
      </c>
      <c r="M68" s="18"/>
      <c r="N68" s="15">
        <f t="shared" si="50"/>
        <v>-1.5</v>
      </c>
      <c r="O68" s="15">
        <f t="shared" si="51"/>
        <v>-0.5</v>
      </c>
      <c r="P68" s="15">
        <f t="shared" si="52"/>
        <v>0.5</v>
      </c>
    </row>
    <row r="69" spans="1:19">
      <c r="A69" s="17" t="str">
        <f t="shared" si="42"/>
        <v>Kupfer</v>
      </c>
      <c r="B69" s="7">
        <f t="shared" si="43"/>
        <v>150</v>
      </c>
      <c r="C69" s="44">
        <f t="shared" si="44"/>
        <v>0</v>
      </c>
      <c r="D69" s="35">
        <v>6.5</v>
      </c>
      <c r="E69" s="49">
        <f t="shared" si="48"/>
        <v>5</v>
      </c>
      <c r="F69" s="37" t="s">
        <v>11</v>
      </c>
      <c r="G69" s="43">
        <f t="shared" si="45"/>
        <v>1</v>
      </c>
      <c r="H69" s="37" t="s">
        <v>6</v>
      </c>
      <c r="I69" s="49">
        <f t="shared" si="46"/>
        <v>1</v>
      </c>
      <c r="J69" s="44">
        <f t="shared" si="47"/>
        <v>7</v>
      </c>
      <c r="K69" s="44">
        <v>0</v>
      </c>
      <c r="L69" s="44">
        <v>-1.5</v>
      </c>
      <c r="M69" s="18"/>
      <c r="N69" s="15">
        <f t="shared" si="50"/>
        <v>-1.5</v>
      </c>
      <c r="O69" s="15">
        <f t="shared" si="51"/>
        <v>-0.5</v>
      </c>
      <c r="P69" s="15">
        <f t="shared" si="52"/>
        <v>0.5</v>
      </c>
    </row>
    <row r="70" spans="1:19">
      <c r="A70" s="17" t="str">
        <f t="shared" si="42"/>
        <v>Kupfer</v>
      </c>
      <c r="B70" s="7">
        <f t="shared" si="43"/>
        <v>150</v>
      </c>
      <c r="C70" s="44">
        <f t="shared" si="44"/>
        <v>0</v>
      </c>
      <c r="D70" s="35">
        <v>6.5</v>
      </c>
      <c r="E70" s="49">
        <f t="shared" si="48"/>
        <v>5</v>
      </c>
      <c r="F70" s="37" t="s">
        <v>12</v>
      </c>
      <c r="G70" s="43">
        <f t="shared" si="45"/>
        <v>2</v>
      </c>
      <c r="H70" s="37" t="s">
        <v>8</v>
      </c>
      <c r="I70" s="49">
        <f t="shared" si="46"/>
        <v>0</v>
      </c>
      <c r="J70" s="44">
        <f t="shared" si="47"/>
        <v>7</v>
      </c>
      <c r="K70" s="44">
        <v>0</v>
      </c>
      <c r="L70" s="44">
        <v>-1.5</v>
      </c>
      <c r="M70" s="18"/>
      <c r="N70" s="15">
        <f t="shared" si="50"/>
        <v>-1.5</v>
      </c>
      <c r="O70" s="15">
        <f t="shared" si="51"/>
        <v>-0.5</v>
      </c>
      <c r="P70" s="15">
        <f t="shared" si="52"/>
        <v>0.5</v>
      </c>
    </row>
    <row r="71" spans="1:19">
      <c r="A71" s="17" t="str">
        <f t="shared" si="42"/>
        <v>Kupfer</v>
      </c>
      <c r="B71" s="7">
        <f t="shared" si="43"/>
        <v>150</v>
      </c>
      <c r="C71" s="44">
        <f t="shared" si="44"/>
        <v>0</v>
      </c>
      <c r="D71" s="35">
        <v>6.5</v>
      </c>
      <c r="E71" s="49">
        <f t="shared" si="48"/>
        <v>5</v>
      </c>
      <c r="F71" s="37" t="s">
        <v>12</v>
      </c>
      <c r="G71" s="43">
        <f t="shared" si="45"/>
        <v>2</v>
      </c>
      <c r="H71" s="37" t="s">
        <v>7</v>
      </c>
      <c r="I71" s="49">
        <f t="shared" si="46"/>
        <v>0</v>
      </c>
      <c r="J71" s="44">
        <f t="shared" si="47"/>
        <v>7</v>
      </c>
      <c r="K71" s="44">
        <v>0</v>
      </c>
      <c r="L71" s="44">
        <v>-1.5</v>
      </c>
      <c r="M71" s="18"/>
      <c r="N71" s="15">
        <f t="shared" si="50"/>
        <v>-1.5</v>
      </c>
      <c r="O71" s="15">
        <f t="shared" si="51"/>
        <v>-0.5</v>
      </c>
      <c r="P71" s="15">
        <f t="shared" si="52"/>
        <v>0.5</v>
      </c>
    </row>
    <row r="72" spans="1:19" ht="10.5" thickBot="1">
      <c r="A72" s="17" t="str">
        <f t="shared" si="42"/>
        <v>Kupfer</v>
      </c>
      <c r="B72" s="7">
        <f t="shared" si="43"/>
        <v>150</v>
      </c>
      <c r="C72" s="44">
        <f t="shared" si="44"/>
        <v>0</v>
      </c>
      <c r="D72" s="35">
        <v>6.5</v>
      </c>
      <c r="E72" s="49">
        <f t="shared" si="48"/>
        <v>5</v>
      </c>
      <c r="F72" s="37" t="s">
        <v>12</v>
      </c>
      <c r="G72" s="43">
        <f t="shared" si="45"/>
        <v>2</v>
      </c>
      <c r="H72" s="37" t="s">
        <v>6</v>
      </c>
      <c r="I72" s="49">
        <f t="shared" si="46"/>
        <v>1</v>
      </c>
      <c r="J72" s="44">
        <f t="shared" si="47"/>
        <v>8</v>
      </c>
      <c r="K72" s="44">
        <v>0</v>
      </c>
      <c r="L72" s="44">
        <v>-1.5</v>
      </c>
      <c r="M72" s="18"/>
      <c r="N72" s="15">
        <f t="shared" si="50"/>
        <v>-1.5</v>
      </c>
      <c r="O72" s="15">
        <f t="shared" si="51"/>
        <v>-0.5</v>
      </c>
      <c r="P72" s="15">
        <f t="shared" si="52"/>
        <v>0.5</v>
      </c>
    </row>
    <row r="73" spans="1:19" ht="35.15" customHeight="1" thickTop="1">
      <c r="A73" s="28" t="s">
        <v>0</v>
      </c>
      <c r="B73" s="29" t="s">
        <v>21</v>
      </c>
      <c r="C73" s="42" t="s">
        <v>3</v>
      </c>
      <c r="D73" s="34" t="s">
        <v>1</v>
      </c>
      <c r="E73" s="47" t="s">
        <v>16</v>
      </c>
      <c r="F73" s="36" t="s">
        <v>4</v>
      </c>
      <c r="G73" s="42" t="s">
        <v>18</v>
      </c>
      <c r="H73" s="36" t="s">
        <v>5</v>
      </c>
      <c r="I73" s="47" t="s">
        <v>17</v>
      </c>
      <c r="J73" s="42" t="s">
        <v>24</v>
      </c>
      <c r="K73" s="42" t="s">
        <v>20</v>
      </c>
      <c r="L73" s="42" t="s">
        <v>41</v>
      </c>
      <c r="M73" s="30"/>
      <c r="N73" s="31" t="s">
        <v>13</v>
      </c>
      <c r="O73" s="31" t="s">
        <v>14</v>
      </c>
      <c r="P73" s="31" t="s">
        <v>15</v>
      </c>
      <c r="R73" s="1"/>
      <c r="S73" s="1"/>
    </row>
    <row r="74" spans="1:19" ht="10.5">
      <c r="A74" s="17" t="str">
        <f t="shared" ref="A74:A85" si="53">$B$3</f>
        <v>Kupfer</v>
      </c>
      <c r="B74" s="7">
        <f t="shared" ref="B74:B85" si="54">$C$6</f>
        <v>150</v>
      </c>
      <c r="C74" s="44">
        <f t="shared" ref="C74:C85" si="55">5*(B74-$B$4)/($B$5-$B$4)</f>
        <v>0</v>
      </c>
      <c r="D74" s="35">
        <v>7</v>
      </c>
      <c r="E74" s="48">
        <v>4</v>
      </c>
      <c r="F74" s="37" t="s">
        <v>9</v>
      </c>
      <c r="G74" s="43">
        <f t="shared" ref="G74:G85" si="56">G61</f>
        <v>0</v>
      </c>
      <c r="H74" s="37" t="s">
        <v>8</v>
      </c>
      <c r="I74" s="49">
        <f t="shared" ref="I74:I85" si="57">I61</f>
        <v>0</v>
      </c>
      <c r="J74" s="44">
        <f t="shared" ref="J74:J85" si="58">E74+G74+I74</f>
        <v>4</v>
      </c>
      <c r="K74" s="44">
        <f>6-J74</f>
        <v>2</v>
      </c>
      <c r="L74" s="44">
        <v>-1.5</v>
      </c>
      <c r="M74" s="18"/>
      <c r="N74" s="15">
        <f>C74+K74+L74</f>
        <v>0.5</v>
      </c>
      <c r="O74" s="15">
        <f>C74+K74+L74+1</f>
        <v>1.5</v>
      </c>
      <c r="P74" s="15">
        <f>C74+K74+L74+2</f>
        <v>2.5</v>
      </c>
    </row>
    <row r="75" spans="1:19">
      <c r="A75" s="17" t="str">
        <f t="shared" si="53"/>
        <v>Kupfer</v>
      </c>
      <c r="B75" s="7">
        <f t="shared" si="54"/>
        <v>150</v>
      </c>
      <c r="C75" s="44">
        <f t="shared" si="55"/>
        <v>0</v>
      </c>
      <c r="D75" s="35">
        <v>7</v>
      </c>
      <c r="E75" s="49">
        <f t="shared" ref="E75:E85" si="59">E74</f>
        <v>4</v>
      </c>
      <c r="F75" s="37" t="s">
        <v>9</v>
      </c>
      <c r="G75" s="43">
        <f t="shared" si="56"/>
        <v>0</v>
      </c>
      <c r="H75" s="37" t="s">
        <v>7</v>
      </c>
      <c r="I75" s="49">
        <f t="shared" si="57"/>
        <v>0</v>
      </c>
      <c r="J75" s="44">
        <f t="shared" si="58"/>
        <v>4</v>
      </c>
      <c r="K75" s="44">
        <f t="shared" ref="K75:K84" si="60">6-J75</f>
        <v>2</v>
      </c>
      <c r="L75" s="44">
        <v>-1.5</v>
      </c>
      <c r="M75" s="18"/>
      <c r="N75" s="15">
        <f t="shared" ref="N75:N85" si="61">C75+K75+L75</f>
        <v>0.5</v>
      </c>
      <c r="O75" s="15">
        <f t="shared" ref="O75:O85" si="62">C75+K75+L75+1</f>
        <v>1.5</v>
      </c>
      <c r="P75" s="15">
        <f t="shared" ref="P75:P85" si="63">C75+K75+L75+2</f>
        <v>2.5</v>
      </c>
    </row>
    <row r="76" spans="1:19">
      <c r="A76" s="17" t="str">
        <f t="shared" si="53"/>
        <v>Kupfer</v>
      </c>
      <c r="B76" s="7">
        <f t="shared" si="54"/>
        <v>150</v>
      </c>
      <c r="C76" s="44">
        <f t="shared" si="55"/>
        <v>0</v>
      </c>
      <c r="D76" s="35">
        <v>7</v>
      </c>
      <c r="E76" s="49">
        <f t="shared" si="59"/>
        <v>4</v>
      </c>
      <c r="F76" s="37" t="s">
        <v>9</v>
      </c>
      <c r="G76" s="43">
        <f t="shared" si="56"/>
        <v>0</v>
      </c>
      <c r="H76" s="37" t="s">
        <v>6</v>
      </c>
      <c r="I76" s="49">
        <f t="shared" si="57"/>
        <v>1</v>
      </c>
      <c r="J76" s="44">
        <f t="shared" si="58"/>
        <v>5</v>
      </c>
      <c r="K76" s="44">
        <f t="shared" si="60"/>
        <v>1</v>
      </c>
      <c r="L76" s="44">
        <v>-1.5</v>
      </c>
      <c r="M76" s="18"/>
      <c r="N76" s="15">
        <f t="shared" si="61"/>
        <v>-0.5</v>
      </c>
      <c r="O76" s="15">
        <f t="shared" si="62"/>
        <v>0.5</v>
      </c>
      <c r="P76" s="15">
        <f t="shared" si="63"/>
        <v>1.5</v>
      </c>
    </row>
    <row r="77" spans="1:19">
      <c r="A77" s="17" t="str">
        <f t="shared" si="53"/>
        <v>Kupfer</v>
      </c>
      <c r="B77" s="7">
        <f t="shared" si="54"/>
        <v>150</v>
      </c>
      <c r="C77" s="44">
        <f t="shared" si="55"/>
        <v>0</v>
      </c>
      <c r="D77" s="35">
        <v>7</v>
      </c>
      <c r="E77" s="49">
        <f t="shared" si="59"/>
        <v>4</v>
      </c>
      <c r="F77" s="37" t="s">
        <v>10</v>
      </c>
      <c r="G77" s="43">
        <f t="shared" si="56"/>
        <v>1</v>
      </c>
      <c r="H77" s="37" t="s">
        <v>8</v>
      </c>
      <c r="I77" s="49">
        <f t="shared" si="57"/>
        <v>0</v>
      </c>
      <c r="J77" s="44">
        <f t="shared" si="58"/>
        <v>5</v>
      </c>
      <c r="K77" s="44">
        <f t="shared" si="60"/>
        <v>1</v>
      </c>
      <c r="L77" s="44">
        <v>-1.5</v>
      </c>
      <c r="M77" s="18"/>
      <c r="N77" s="15">
        <f t="shared" si="61"/>
        <v>-0.5</v>
      </c>
      <c r="O77" s="15">
        <f t="shared" si="62"/>
        <v>0.5</v>
      </c>
      <c r="P77" s="15">
        <f t="shared" si="63"/>
        <v>1.5</v>
      </c>
    </row>
    <row r="78" spans="1:19">
      <c r="A78" s="17" t="str">
        <f t="shared" si="53"/>
        <v>Kupfer</v>
      </c>
      <c r="B78" s="7">
        <f t="shared" si="54"/>
        <v>150</v>
      </c>
      <c r="C78" s="44">
        <f t="shared" si="55"/>
        <v>0</v>
      </c>
      <c r="D78" s="35">
        <v>7</v>
      </c>
      <c r="E78" s="49">
        <f t="shared" si="59"/>
        <v>4</v>
      </c>
      <c r="F78" s="37" t="s">
        <v>10</v>
      </c>
      <c r="G78" s="43">
        <f t="shared" si="56"/>
        <v>1</v>
      </c>
      <c r="H78" s="37" t="s">
        <v>7</v>
      </c>
      <c r="I78" s="49">
        <f t="shared" si="57"/>
        <v>0</v>
      </c>
      <c r="J78" s="44">
        <f t="shared" si="58"/>
        <v>5</v>
      </c>
      <c r="K78" s="44">
        <f t="shared" si="60"/>
        <v>1</v>
      </c>
      <c r="L78" s="44">
        <v>-1.5</v>
      </c>
      <c r="M78" s="18"/>
      <c r="N78" s="15">
        <f t="shared" si="61"/>
        <v>-0.5</v>
      </c>
      <c r="O78" s="15">
        <f t="shared" si="62"/>
        <v>0.5</v>
      </c>
      <c r="P78" s="15">
        <f t="shared" si="63"/>
        <v>1.5</v>
      </c>
    </row>
    <row r="79" spans="1:19">
      <c r="A79" s="17" t="str">
        <f t="shared" si="53"/>
        <v>Kupfer</v>
      </c>
      <c r="B79" s="7">
        <f t="shared" si="54"/>
        <v>150</v>
      </c>
      <c r="C79" s="44">
        <f t="shared" si="55"/>
        <v>0</v>
      </c>
      <c r="D79" s="35">
        <v>7</v>
      </c>
      <c r="E79" s="49">
        <f t="shared" si="59"/>
        <v>4</v>
      </c>
      <c r="F79" s="37" t="s">
        <v>10</v>
      </c>
      <c r="G79" s="43">
        <f t="shared" si="56"/>
        <v>1</v>
      </c>
      <c r="H79" s="37" t="s">
        <v>6</v>
      </c>
      <c r="I79" s="49">
        <f t="shared" si="57"/>
        <v>1</v>
      </c>
      <c r="J79" s="44">
        <f t="shared" si="58"/>
        <v>6</v>
      </c>
      <c r="K79" s="44">
        <f t="shared" si="60"/>
        <v>0</v>
      </c>
      <c r="L79" s="44">
        <v>-1.5</v>
      </c>
      <c r="M79" s="18"/>
      <c r="N79" s="15">
        <f t="shared" si="61"/>
        <v>-1.5</v>
      </c>
      <c r="O79" s="15">
        <f t="shared" si="62"/>
        <v>-0.5</v>
      </c>
      <c r="P79" s="15">
        <f t="shared" si="63"/>
        <v>0.5</v>
      </c>
    </row>
    <row r="80" spans="1:19">
      <c r="A80" s="17" t="str">
        <f t="shared" si="53"/>
        <v>Kupfer</v>
      </c>
      <c r="B80" s="7">
        <f t="shared" si="54"/>
        <v>150</v>
      </c>
      <c r="C80" s="44">
        <f t="shared" si="55"/>
        <v>0</v>
      </c>
      <c r="D80" s="35">
        <v>7</v>
      </c>
      <c r="E80" s="49">
        <f t="shared" si="59"/>
        <v>4</v>
      </c>
      <c r="F80" s="37" t="s">
        <v>11</v>
      </c>
      <c r="G80" s="43">
        <f t="shared" si="56"/>
        <v>1</v>
      </c>
      <c r="H80" s="37" t="s">
        <v>8</v>
      </c>
      <c r="I80" s="49">
        <f t="shared" si="57"/>
        <v>0</v>
      </c>
      <c r="J80" s="44">
        <f t="shared" si="58"/>
        <v>5</v>
      </c>
      <c r="K80" s="44">
        <f t="shared" si="60"/>
        <v>1</v>
      </c>
      <c r="L80" s="44">
        <v>-1.5</v>
      </c>
      <c r="M80" s="18"/>
      <c r="N80" s="15">
        <f t="shared" si="61"/>
        <v>-0.5</v>
      </c>
      <c r="O80" s="15">
        <f t="shared" si="62"/>
        <v>0.5</v>
      </c>
      <c r="P80" s="15">
        <f t="shared" si="63"/>
        <v>1.5</v>
      </c>
    </row>
    <row r="81" spans="1:19">
      <c r="A81" s="17" t="str">
        <f t="shared" si="53"/>
        <v>Kupfer</v>
      </c>
      <c r="B81" s="7">
        <f t="shared" si="54"/>
        <v>150</v>
      </c>
      <c r="C81" s="44">
        <f t="shared" si="55"/>
        <v>0</v>
      </c>
      <c r="D81" s="35">
        <v>7</v>
      </c>
      <c r="E81" s="49">
        <f t="shared" si="59"/>
        <v>4</v>
      </c>
      <c r="F81" s="37" t="s">
        <v>11</v>
      </c>
      <c r="G81" s="43">
        <f t="shared" si="56"/>
        <v>1</v>
      </c>
      <c r="H81" s="37" t="s">
        <v>7</v>
      </c>
      <c r="I81" s="49">
        <f t="shared" si="57"/>
        <v>0</v>
      </c>
      <c r="J81" s="44">
        <f t="shared" si="58"/>
        <v>5</v>
      </c>
      <c r="K81" s="44">
        <f t="shared" si="60"/>
        <v>1</v>
      </c>
      <c r="L81" s="44">
        <v>-1.5</v>
      </c>
      <c r="M81" s="18"/>
      <c r="N81" s="15">
        <f t="shared" si="61"/>
        <v>-0.5</v>
      </c>
      <c r="O81" s="15">
        <f t="shared" si="62"/>
        <v>0.5</v>
      </c>
      <c r="P81" s="15">
        <f t="shared" si="63"/>
        <v>1.5</v>
      </c>
    </row>
    <row r="82" spans="1:19">
      <c r="A82" s="17" t="str">
        <f t="shared" si="53"/>
        <v>Kupfer</v>
      </c>
      <c r="B82" s="7">
        <f t="shared" si="54"/>
        <v>150</v>
      </c>
      <c r="C82" s="44">
        <f t="shared" si="55"/>
        <v>0</v>
      </c>
      <c r="D82" s="35">
        <v>7</v>
      </c>
      <c r="E82" s="49">
        <f t="shared" si="59"/>
        <v>4</v>
      </c>
      <c r="F82" s="37" t="s">
        <v>11</v>
      </c>
      <c r="G82" s="43">
        <f t="shared" si="56"/>
        <v>1</v>
      </c>
      <c r="H82" s="37" t="s">
        <v>6</v>
      </c>
      <c r="I82" s="49">
        <f t="shared" si="57"/>
        <v>1</v>
      </c>
      <c r="J82" s="44">
        <f t="shared" si="58"/>
        <v>6</v>
      </c>
      <c r="K82" s="44">
        <f t="shared" si="60"/>
        <v>0</v>
      </c>
      <c r="L82" s="44">
        <v>-1.5</v>
      </c>
      <c r="M82" s="18"/>
      <c r="N82" s="15">
        <f t="shared" si="61"/>
        <v>-1.5</v>
      </c>
      <c r="O82" s="15">
        <f t="shared" si="62"/>
        <v>-0.5</v>
      </c>
      <c r="P82" s="15">
        <f t="shared" si="63"/>
        <v>0.5</v>
      </c>
    </row>
    <row r="83" spans="1:19">
      <c r="A83" s="17" t="str">
        <f t="shared" si="53"/>
        <v>Kupfer</v>
      </c>
      <c r="B83" s="7">
        <f t="shared" si="54"/>
        <v>150</v>
      </c>
      <c r="C83" s="44">
        <f t="shared" si="55"/>
        <v>0</v>
      </c>
      <c r="D83" s="35">
        <v>7</v>
      </c>
      <c r="E83" s="49">
        <f t="shared" si="59"/>
        <v>4</v>
      </c>
      <c r="F83" s="37" t="s">
        <v>12</v>
      </c>
      <c r="G83" s="43">
        <f t="shared" si="56"/>
        <v>2</v>
      </c>
      <c r="H83" s="37" t="s">
        <v>8</v>
      </c>
      <c r="I83" s="49">
        <f t="shared" si="57"/>
        <v>0</v>
      </c>
      <c r="J83" s="44">
        <f t="shared" si="58"/>
        <v>6</v>
      </c>
      <c r="K83" s="44">
        <f t="shared" si="60"/>
        <v>0</v>
      </c>
      <c r="L83" s="44">
        <v>-1.5</v>
      </c>
      <c r="M83" s="18"/>
      <c r="N83" s="15">
        <f t="shared" si="61"/>
        <v>-1.5</v>
      </c>
      <c r="O83" s="15">
        <f t="shared" si="62"/>
        <v>-0.5</v>
      </c>
      <c r="P83" s="15">
        <f t="shared" si="63"/>
        <v>0.5</v>
      </c>
    </row>
    <row r="84" spans="1:19">
      <c r="A84" s="17" t="str">
        <f t="shared" si="53"/>
        <v>Kupfer</v>
      </c>
      <c r="B84" s="7">
        <f t="shared" si="54"/>
        <v>150</v>
      </c>
      <c r="C84" s="44">
        <f t="shared" si="55"/>
        <v>0</v>
      </c>
      <c r="D84" s="35">
        <v>7</v>
      </c>
      <c r="E84" s="49">
        <f t="shared" si="59"/>
        <v>4</v>
      </c>
      <c r="F84" s="37" t="s">
        <v>12</v>
      </c>
      <c r="G84" s="43">
        <f t="shared" si="56"/>
        <v>2</v>
      </c>
      <c r="H84" s="37" t="s">
        <v>7</v>
      </c>
      <c r="I84" s="49">
        <f t="shared" si="57"/>
        <v>0</v>
      </c>
      <c r="J84" s="44">
        <f t="shared" si="58"/>
        <v>6</v>
      </c>
      <c r="K84" s="44">
        <f t="shared" si="60"/>
        <v>0</v>
      </c>
      <c r="L84" s="44">
        <v>-1.5</v>
      </c>
      <c r="M84" s="18"/>
      <c r="N84" s="15">
        <f t="shared" si="61"/>
        <v>-1.5</v>
      </c>
      <c r="O84" s="15">
        <f t="shared" si="62"/>
        <v>-0.5</v>
      </c>
      <c r="P84" s="15">
        <f t="shared" si="63"/>
        <v>0.5</v>
      </c>
    </row>
    <row r="85" spans="1:19" ht="10.5" thickBot="1">
      <c r="A85" s="17" t="str">
        <f t="shared" si="53"/>
        <v>Kupfer</v>
      </c>
      <c r="B85" s="7">
        <f t="shared" si="54"/>
        <v>150</v>
      </c>
      <c r="C85" s="44">
        <f t="shared" si="55"/>
        <v>0</v>
      </c>
      <c r="D85" s="35">
        <v>7</v>
      </c>
      <c r="E85" s="49">
        <f t="shared" si="59"/>
        <v>4</v>
      </c>
      <c r="F85" s="37" t="s">
        <v>12</v>
      </c>
      <c r="G85" s="43">
        <f t="shared" si="56"/>
        <v>2</v>
      </c>
      <c r="H85" s="37" t="s">
        <v>6</v>
      </c>
      <c r="I85" s="49">
        <f t="shared" si="57"/>
        <v>1</v>
      </c>
      <c r="J85" s="44">
        <f t="shared" si="58"/>
        <v>7</v>
      </c>
      <c r="K85" s="44">
        <v>0</v>
      </c>
      <c r="L85" s="44">
        <v>-1.5</v>
      </c>
      <c r="M85" s="18"/>
      <c r="N85" s="15">
        <f t="shared" si="61"/>
        <v>-1.5</v>
      </c>
      <c r="O85" s="15">
        <f t="shared" si="62"/>
        <v>-0.5</v>
      </c>
      <c r="P85" s="15">
        <f t="shared" si="63"/>
        <v>0.5</v>
      </c>
    </row>
    <row r="86" spans="1:19" ht="35.15" customHeight="1" thickTop="1">
      <c r="A86" s="28" t="s">
        <v>0</v>
      </c>
      <c r="B86" s="29" t="s">
        <v>21</v>
      </c>
      <c r="C86" s="42" t="s">
        <v>3</v>
      </c>
      <c r="D86" s="34" t="s">
        <v>1</v>
      </c>
      <c r="E86" s="47" t="s">
        <v>16</v>
      </c>
      <c r="F86" s="36" t="s">
        <v>4</v>
      </c>
      <c r="G86" s="42" t="s">
        <v>18</v>
      </c>
      <c r="H86" s="36" t="s">
        <v>5</v>
      </c>
      <c r="I86" s="47" t="s">
        <v>17</v>
      </c>
      <c r="J86" s="42" t="s">
        <v>24</v>
      </c>
      <c r="K86" s="42" t="s">
        <v>20</v>
      </c>
      <c r="L86" s="42" t="s">
        <v>41</v>
      </c>
      <c r="M86" s="30"/>
      <c r="N86" s="31" t="s">
        <v>13</v>
      </c>
      <c r="O86" s="31" t="s">
        <v>14</v>
      </c>
      <c r="P86" s="31" t="s">
        <v>15</v>
      </c>
      <c r="R86" s="1"/>
      <c r="S86" s="1"/>
    </row>
    <row r="87" spans="1:19" ht="10.5">
      <c r="A87" s="17" t="str">
        <f t="shared" ref="A87:A98" si="64">$B$3</f>
        <v>Kupfer</v>
      </c>
      <c r="B87" s="7">
        <f t="shared" ref="B87:B98" si="65">$C$6</f>
        <v>150</v>
      </c>
      <c r="C87" s="44">
        <f t="shared" ref="C87:C98" si="66">5*(B87-$B$4)/($B$5-$B$4)</f>
        <v>0</v>
      </c>
      <c r="D87" s="35">
        <v>7.5</v>
      </c>
      <c r="E87" s="48">
        <v>3</v>
      </c>
      <c r="F87" s="37" t="s">
        <v>9</v>
      </c>
      <c r="G87" s="43">
        <f t="shared" ref="G87:G98" si="67">G74</f>
        <v>0</v>
      </c>
      <c r="H87" s="37" t="s">
        <v>8</v>
      </c>
      <c r="I87" s="49">
        <f t="shared" ref="I87:I98" si="68">I74</f>
        <v>0</v>
      </c>
      <c r="J87" s="44">
        <f t="shared" ref="J87:J98" si="69">E87+G87+I87</f>
        <v>3</v>
      </c>
      <c r="K87" s="44">
        <f>6-J87</f>
        <v>3</v>
      </c>
      <c r="L87" s="44">
        <v>-1.5</v>
      </c>
      <c r="M87" s="18"/>
      <c r="N87" s="15">
        <f>C87+K87+L87</f>
        <v>1.5</v>
      </c>
      <c r="O87" s="15">
        <f>C87+K87+L87+1</f>
        <v>2.5</v>
      </c>
      <c r="P87" s="15">
        <f>C87+K87+L87+2</f>
        <v>3.5</v>
      </c>
    </row>
    <row r="88" spans="1:19">
      <c r="A88" s="17" t="str">
        <f t="shared" si="64"/>
        <v>Kupfer</v>
      </c>
      <c r="B88" s="7">
        <f t="shared" si="65"/>
        <v>150</v>
      </c>
      <c r="C88" s="44">
        <f t="shared" si="66"/>
        <v>0</v>
      </c>
      <c r="D88" s="35">
        <v>7.5</v>
      </c>
      <c r="E88" s="49">
        <f t="shared" ref="E88:E98" si="70">E87</f>
        <v>3</v>
      </c>
      <c r="F88" s="37" t="s">
        <v>9</v>
      </c>
      <c r="G88" s="43">
        <f t="shared" si="67"/>
        <v>0</v>
      </c>
      <c r="H88" s="37" t="s">
        <v>7</v>
      </c>
      <c r="I88" s="49">
        <f t="shared" si="68"/>
        <v>0</v>
      </c>
      <c r="J88" s="44">
        <f t="shared" si="69"/>
        <v>3</v>
      </c>
      <c r="K88" s="44">
        <f t="shared" ref="K88:K98" si="71">6-J88</f>
        <v>3</v>
      </c>
      <c r="L88" s="44">
        <v>-1.5</v>
      </c>
      <c r="M88" s="18"/>
      <c r="N88" s="15">
        <f t="shared" ref="N88:N98" si="72">C88+K88+L88</f>
        <v>1.5</v>
      </c>
      <c r="O88" s="15">
        <f t="shared" ref="O88:O98" si="73">C88+K88+L88+1</f>
        <v>2.5</v>
      </c>
      <c r="P88" s="15">
        <f t="shared" ref="P88:P98" si="74">C88+K88+L88+2</f>
        <v>3.5</v>
      </c>
    </row>
    <row r="89" spans="1:19">
      <c r="A89" s="17" t="str">
        <f t="shared" si="64"/>
        <v>Kupfer</v>
      </c>
      <c r="B89" s="7">
        <f t="shared" si="65"/>
        <v>150</v>
      </c>
      <c r="C89" s="44">
        <f t="shared" si="66"/>
        <v>0</v>
      </c>
      <c r="D89" s="35">
        <v>7.5</v>
      </c>
      <c r="E89" s="49">
        <f t="shared" si="70"/>
        <v>3</v>
      </c>
      <c r="F89" s="37" t="s">
        <v>9</v>
      </c>
      <c r="G89" s="43">
        <f t="shared" si="67"/>
        <v>0</v>
      </c>
      <c r="H89" s="37" t="s">
        <v>6</v>
      </c>
      <c r="I89" s="49">
        <f t="shared" si="68"/>
        <v>1</v>
      </c>
      <c r="J89" s="44">
        <f t="shared" si="69"/>
        <v>4</v>
      </c>
      <c r="K89" s="44">
        <f t="shared" si="71"/>
        <v>2</v>
      </c>
      <c r="L89" s="44">
        <v>-1.5</v>
      </c>
      <c r="M89" s="18"/>
      <c r="N89" s="15">
        <f t="shared" si="72"/>
        <v>0.5</v>
      </c>
      <c r="O89" s="15">
        <f t="shared" si="73"/>
        <v>1.5</v>
      </c>
      <c r="P89" s="15">
        <f t="shared" si="74"/>
        <v>2.5</v>
      </c>
    </row>
    <row r="90" spans="1:19">
      <c r="A90" s="17" t="str">
        <f t="shared" si="64"/>
        <v>Kupfer</v>
      </c>
      <c r="B90" s="7">
        <f t="shared" si="65"/>
        <v>150</v>
      </c>
      <c r="C90" s="44">
        <f t="shared" si="66"/>
        <v>0</v>
      </c>
      <c r="D90" s="35">
        <v>7.5</v>
      </c>
      <c r="E90" s="49">
        <f t="shared" si="70"/>
        <v>3</v>
      </c>
      <c r="F90" s="37" t="s">
        <v>10</v>
      </c>
      <c r="G90" s="43">
        <f t="shared" si="67"/>
        <v>1</v>
      </c>
      <c r="H90" s="37" t="s">
        <v>8</v>
      </c>
      <c r="I90" s="49">
        <f t="shared" si="68"/>
        <v>0</v>
      </c>
      <c r="J90" s="44">
        <f t="shared" si="69"/>
        <v>4</v>
      </c>
      <c r="K90" s="44">
        <f t="shared" si="71"/>
        <v>2</v>
      </c>
      <c r="L90" s="44">
        <v>-1.5</v>
      </c>
      <c r="M90" s="18"/>
      <c r="N90" s="15">
        <f t="shared" si="72"/>
        <v>0.5</v>
      </c>
      <c r="O90" s="15">
        <f t="shared" si="73"/>
        <v>1.5</v>
      </c>
      <c r="P90" s="15">
        <f t="shared" si="74"/>
        <v>2.5</v>
      </c>
    </row>
    <row r="91" spans="1:19">
      <c r="A91" s="17" t="str">
        <f t="shared" si="64"/>
        <v>Kupfer</v>
      </c>
      <c r="B91" s="7">
        <f t="shared" si="65"/>
        <v>150</v>
      </c>
      <c r="C91" s="44">
        <f t="shared" si="66"/>
        <v>0</v>
      </c>
      <c r="D91" s="35">
        <v>7.5</v>
      </c>
      <c r="E91" s="49">
        <f t="shared" si="70"/>
        <v>3</v>
      </c>
      <c r="F91" s="37" t="s">
        <v>10</v>
      </c>
      <c r="G91" s="43">
        <f t="shared" si="67"/>
        <v>1</v>
      </c>
      <c r="H91" s="37" t="s">
        <v>7</v>
      </c>
      <c r="I91" s="49">
        <f t="shared" si="68"/>
        <v>0</v>
      </c>
      <c r="J91" s="44">
        <f t="shared" si="69"/>
        <v>4</v>
      </c>
      <c r="K91" s="44">
        <f t="shared" si="71"/>
        <v>2</v>
      </c>
      <c r="L91" s="44">
        <v>-1.5</v>
      </c>
      <c r="M91" s="18"/>
      <c r="N91" s="15">
        <f t="shared" si="72"/>
        <v>0.5</v>
      </c>
      <c r="O91" s="15">
        <f t="shared" si="73"/>
        <v>1.5</v>
      </c>
      <c r="P91" s="15">
        <f t="shared" si="74"/>
        <v>2.5</v>
      </c>
    </row>
    <row r="92" spans="1:19">
      <c r="A92" s="17" t="str">
        <f t="shared" si="64"/>
        <v>Kupfer</v>
      </c>
      <c r="B92" s="7">
        <f t="shared" si="65"/>
        <v>150</v>
      </c>
      <c r="C92" s="44">
        <f t="shared" si="66"/>
        <v>0</v>
      </c>
      <c r="D92" s="35">
        <v>7.5</v>
      </c>
      <c r="E92" s="49">
        <f t="shared" si="70"/>
        <v>3</v>
      </c>
      <c r="F92" s="37" t="s">
        <v>10</v>
      </c>
      <c r="G92" s="43">
        <f t="shared" si="67"/>
        <v>1</v>
      </c>
      <c r="H92" s="37" t="s">
        <v>6</v>
      </c>
      <c r="I92" s="49">
        <f t="shared" si="68"/>
        <v>1</v>
      </c>
      <c r="J92" s="44">
        <f t="shared" si="69"/>
        <v>5</v>
      </c>
      <c r="K92" s="44">
        <f t="shared" si="71"/>
        <v>1</v>
      </c>
      <c r="L92" s="44">
        <v>-1.5</v>
      </c>
      <c r="M92" s="18"/>
      <c r="N92" s="15">
        <f t="shared" si="72"/>
        <v>-0.5</v>
      </c>
      <c r="O92" s="15">
        <f t="shared" si="73"/>
        <v>0.5</v>
      </c>
      <c r="P92" s="15">
        <f t="shared" si="74"/>
        <v>1.5</v>
      </c>
    </row>
    <row r="93" spans="1:19">
      <c r="A93" s="17" t="str">
        <f t="shared" si="64"/>
        <v>Kupfer</v>
      </c>
      <c r="B93" s="7">
        <f t="shared" si="65"/>
        <v>150</v>
      </c>
      <c r="C93" s="44">
        <f t="shared" si="66"/>
        <v>0</v>
      </c>
      <c r="D93" s="35">
        <v>7.5</v>
      </c>
      <c r="E93" s="49">
        <f t="shared" si="70"/>
        <v>3</v>
      </c>
      <c r="F93" s="37" t="s">
        <v>11</v>
      </c>
      <c r="G93" s="43">
        <f t="shared" si="67"/>
        <v>1</v>
      </c>
      <c r="H93" s="37" t="s">
        <v>8</v>
      </c>
      <c r="I93" s="49">
        <f t="shared" si="68"/>
        <v>0</v>
      </c>
      <c r="J93" s="44">
        <f t="shared" si="69"/>
        <v>4</v>
      </c>
      <c r="K93" s="44">
        <f t="shared" si="71"/>
        <v>2</v>
      </c>
      <c r="L93" s="44">
        <v>-1.5</v>
      </c>
      <c r="M93" s="18"/>
      <c r="N93" s="15">
        <f t="shared" si="72"/>
        <v>0.5</v>
      </c>
      <c r="O93" s="15">
        <f t="shared" si="73"/>
        <v>1.5</v>
      </c>
      <c r="P93" s="15">
        <f t="shared" si="74"/>
        <v>2.5</v>
      </c>
    </row>
    <row r="94" spans="1:19">
      <c r="A94" s="17" t="str">
        <f t="shared" si="64"/>
        <v>Kupfer</v>
      </c>
      <c r="B94" s="7">
        <f t="shared" si="65"/>
        <v>150</v>
      </c>
      <c r="C94" s="44">
        <f t="shared" si="66"/>
        <v>0</v>
      </c>
      <c r="D94" s="35">
        <v>7.5</v>
      </c>
      <c r="E94" s="49">
        <f t="shared" si="70"/>
        <v>3</v>
      </c>
      <c r="F94" s="37" t="s">
        <v>11</v>
      </c>
      <c r="G94" s="43">
        <f t="shared" si="67"/>
        <v>1</v>
      </c>
      <c r="H94" s="37" t="s">
        <v>7</v>
      </c>
      <c r="I94" s="49">
        <f t="shared" si="68"/>
        <v>0</v>
      </c>
      <c r="J94" s="44">
        <f t="shared" si="69"/>
        <v>4</v>
      </c>
      <c r="K94" s="44">
        <f t="shared" si="71"/>
        <v>2</v>
      </c>
      <c r="L94" s="44">
        <v>-1.5</v>
      </c>
      <c r="M94" s="18"/>
      <c r="N94" s="15">
        <f t="shared" si="72"/>
        <v>0.5</v>
      </c>
      <c r="O94" s="15">
        <f t="shared" si="73"/>
        <v>1.5</v>
      </c>
      <c r="P94" s="15">
        <f t="shared" si="74"/>
        <v>2.5</v>
      </c>
    </row>
    <row r="95" spans="1:19">
      <c r="A95" s="17" t="str">
        <f t="shared" si="64"/>
        <v>Kupfer</v>
      </c>
      <c r="B95" s="7">
        <f t="shared" si="65"/>
        <v>150</v>
      </c>
      <c r="C95" s="44">
        <f t="shared" si="66"/>
        <v>0</v>
      </c>
      <c r="D95" s="35">
        <v>7.5</v>
      </c>
      <c r="E95" s="49">
        <f t="shared" si="70"/>
        <v>3</v>
      </c>
      <c r="F95" s="37" t="s">
        <v>11</v>
      </c>
      <c r="G95" s="43">
        <f t="shared" si="67"/>
        <v>1</v>
      </c>
      <c r="H95" s="37" t="s">
        <v>6</v>
      </c>
      <c r="I95" s="49">
        <f t="shared" si="68"/>
        <v>1</v>
      </c>
      <c r="J95" s="44">
        <f t="shared" si="69"/>
        <v>5</v>
      </c>
      <c r="K95" s="44">
        <f t="shared" si="71"/>
        <v>1</v>
      </c>
      <c r="L95" s="44">
        <v>-1.5</v>
      </c>
      <c r="M95" s="18"/>
      <c r="N95" s="15">
        <f t="shared" si="72"/>
        <v>-0.5</v>
      </c>
      <c r="O95" s="15">
        <f t="shared" si="73"/>
        <v>0.5</v>
      </c>
      <c r="P95" s="15">
        <f t="shared" si="74"/>
        <v>1.5</v>
      </c>
    </row>
    <row r="96" spans="1:19">
      <c r="A96" s="17" t="str">
        <f t="shared" si="64"/>
        <v>Kupfer</v>
      </c>
      <c r="B96" s="7">
        <f t="shared" si="65"/>
        <v>150</v>
      </c>
      <c r="C96" s="44">
        <f t="shared" si="66"/>
        <v>0</v>
      </c>
      <c r="D96" s="35">
        <v>7.5</v>
      </c>
      <c r="E96" s="49">
        <f t="shared" si="70"/>
        <v>3</v>
      </c>
      <c r="F96" s="37" t="s">
        <v>12</v>
      </c>
      <c r="G96" s="43">
        <f t="shared" si="67"/>
        <v>2</v>
      </c>
      <c r="H96" s="37" t="s">
        <v>8</v>
      </c>
      <c r="I96" s="49">
        <f t="shared" si="68"/>
        <v>0</v>
      </c>
      <c r="J96" s="44">
        <f t="shared" si="69"/>
        <v>5</v>
      </c>
      <c r="K96" s="44">
        <f t="shared" si="71"/>
        <v>1</v>
      </c>
      <c r="L96" s="44">
        <v>-1.5</v>
      </c>
      <c r="M96" s="18"/>
      <c r="N96" s="15">
        <f t="shared" si="72"/>
        <v>-0.5</v>
      </c>
      <c r="O96" s="15">
        <f t="shared" si="73"/>
        <v>0.5</v>
      </c>
      <c r="P96" s="15">
        <f t="shared" si="74"/>
        <v>1.5</v>
      </c>
    </row>
    <row r="97" spans="1:16">
      <c r="A97" s="17" t="str">
        <f t="shared" si="64"/>
        <v>Kupfer</v>
      </c>
      <c r="B97" s="7">
        <f t="shared" si="65"/>
        <v>150</v>
      </c>
      <c r="C97" s="44">
        <f t="shared" si="66"/>
        <v>0</v>
      </c>
      <c r="D97" s="35">
        <v>7.5</v>
      </c>
      <c r="E97" s="49">
        <f t="shared" si="70"/>
        <v>3</v>
      </c>
      <c r="F97" s="37" t="s">
        <v>12</v>
      </c>
      <c r="G97" s="43">
        <f t="shared" si="67"/>
        <v>2</v>
      </c>
      <c r="H97" s="37" t="s">
        <v>7</v>
      </c>
      <c r="I97" s="49">
        <f t="shared" si="68"/>
        <v>0</v>
      </c>
      <c r="J97" s="44">
        <f t="shared" si="69"/>
        <v>5</v>
      </c>
      <c r="K97" s="44">
        <f t="shared" si="71"/>
        <v>1</v>
      </c>
      <c r="L97" s="44">
        <v>-1.5</v>
      </c>
      <c r="M97" s="18"/>
      <c r="N97" s="15">
        <f t="shared" si="72"/>
        <v>-0.5</v>
      </c>
      <c r="O97" s="15">
        <f t="shared" si="73"/>
        <v>0.5</v>
      </c>
      <c r="P97" s="15">
        <f t="shared" si="74"/>
        <v>1.5</v>
      </c>
    </row>
    <row r="98" spans="1:16">
      <c r="A98" s="17" t="str">
        <f t="shared" si="64"/>
        <v>Kupfer</v>
      </c>
      <c r="B98" s="7">
        <f t="shared" si="65"/>
        <v>150</v>
      </c>
      <c r="C98" s="44">
        <f t="shared" si="66"/>
        <v>0</v>
      </c>
      <c r="D98" s="35">
        <v>7.5</v>
      </c>
      <c r="E98" s="49">
        <f t="shared" si="70"/>
        <v>3</v>
      </c>
      <c r="F98" s="37" t="s">
        <v>12</v>
      </c>
      <c r="G98" s="43">
        <f t="shared" si="67"/>
        <v>2</v>
      </c>
      <c r="H98" s="37" t="s">
        <v>6</v>
      </c>
      <c r="I98" s="49">
        <f t="shared" si="68"/>
        <v>1</v>
      </c>
      <c r="J98" s="44">
        <f t="shared" si="69"/>
        <v>6</v>
      </c>
      <c r="K98" s="44">
        <f t="shared" si="71"/>
        <v>0</v>
      </c>
      <c r="L98" s="44">
        <v>-1.5</v>
      </c>
      <c r="M98" s="18"/>
      <c r="N98" s="15">
        <f t="shared" si="72"/>
        <v>-1.5</v>
      </c>
      <c r="O98" s="15">
        <f t="shared" si="73"/>
        <v>-0.5</v>
      </c>
      <c r="P98" s="15">
        <f t="shared" si="74"/>
        <v>0.5</v>
      </c>
    </row>
    <row r="99" spans="1:16" ht="10.5">
      <c r="A99" s="56" t="s">
        <v>42</v>
      </c>
    </row>
  </sheetData>
  <sheetProtection algorithmName="SHA-512" hashValue="6GOJmpKCnM9znbOTKy2miNzs4Q8DMMjtpYG8l0BAszanFTkn9+a2Dt5W+q2mZVTRxiLd6SQIp931ABOu12P64g==" saltValue="YdCN11VUun0K862AUp4JGw==" spinCount="100000" sheet="1" objects="1" scenarios="1"/>
  <phoneticPr fontId="1" type="noConversion"/>
  <conditionalFormatting sqref="N9:P20 N22:P33 N35:P46 N48:P59 N61:P72 N74:P85 N87:P98">
    <cfRule type="cellIs" dxfId="11" priority="1" stopIfTrue="1" operator="greaterThanOrEqual">
      <formula>3</formula>
    </cfRule>
    <cfRule type="cellIs" dxfId="10" priority="2" stopIfTrue="1" operator="lessThan">
      <formula>3</formula>
    </cfRule>
  </conditionalFormatting>
  <dataValidations count="1">
    <dataValidation type="decimal" allowBlank="1" showInputMessage="1" showErrorMessage="1" error="Es können nur Werte zwischen Prüf- und Sanierungswert eingegeben werden." sqref="C6">
      <formula1>150</formula1>
      <formula2>1000</formula2>
    </dataValidation>
  </dataValidations>
  <printOptions horizontalCentered="1" verticalCentered="1"/>
  <pageMargins left="0.78740157480314965" right="0.78740157480314965" top="0.19685039370078741" bottom="0.19685039370078741" header="0" footer="0.51181102362204722"/>
  <pageSetup paperSize="9" scale="65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tabColor indexed="20"/>
    <pageSetUpPr fitToPage="1"/>
  </sheetPr>
  <dimension ref="A1:AX99"/>
  <sheetViews>
    <sheetView workbookViewId="0">
      <pane xSplit="16" ySplit="8" topLeftCell="Q9" activePane="bottomRight" state="frozen"/>
      <selection pane="topRight" activeCell="P1" sqref="P1"/>
      <selection pane="bottomLeft" activeCell="A6" sqref="A6"/>
      <selection pane="bottomRight" activeCell="G5" sqref="G5"/>
    </sheetView>
  </sheetViews>
  <sheetFormatPr baseColWidth="10" defaultColWidth="11.453125" defaultRowHeight="10"/>
  <cols>
    <col min="1" max="1" width="18.1796875" style="1" customWidth="1"/>
    <col min="2" max="2" width="7.7265625" style="16" customWidth="1"/>
    <col min="3" max="3" width="7.453125" style="45" customWidth="1"/>
    <col min="4" max="4" width="5.7265625" style="2" customWidth="1"/>
    <col min="5" max="5" width="7.453125" style="45" customWidth="1"/>
    <col min="6" max="6" width="8.1796875" style="10" customWidth="1"/>
    <col min="7" max="7" width="8.54296875" style="45" customWidth="1"/>
    <col min="8" max="8" width="8.54296875" style="12" customWidth="1"/>
    <col min="9" max="9" width="8.453125" style="53" customWidth="1"/>
    <col min="10" max="10" width="8.81640625" style="53" customWidth="1"/>
    <col min="11" max="12" width="9.81640625" style="53" customWidth="1"/>
    <col min="13" max="13" width="2.7265625" style="1" customWidth="1"/>
    <col min="14" max="14" width="10.81640625" style="13" customWidth="1"/>
    <col min="15" max="15" width="10" style="13" customWidth="1"/>
    <col min="16" max="16" width="10" style="14" customWidth="1"/>
    <col min="17" max="17" width="3.54296875" style="11" customWidth="1"/>
    <col min="18" max="18" width="15.7265625" style="2" bestFit="1" customWidth="1"/>
    <col min="19" max="19" width="14" style="2" customWidth="1"/>
    <col min="20" max="16384" width="11.453125" style="1"/>
  </cols>
  <sheetData>
    <row r="1" spans="1:50" s="57" customFormat="1" ht="25">
      <c r="A1" s="62" t="s">
        <v>43</v>
      </c>
      <c r="B1" s="63"/>
      <c r="C1" s="64"/>
      <c r="D1" s="65"/>
      <c r="E1" s="64"/>
      <c r="F1" s="62"/>
      <c r="G1" s="64"/>
      <c r="H1" s="66"/>
      <c r="I1" s="67"/>
      <c r="J1" s="67"/>
      <c r="K1" s="67"/>
      <c r="L1" s="62"/>
      <c r="M1" s="68"/>
      <c r="N1" s="68"/>
      <c r="O1" s="69"/>
      <c r="P1" s="62"/>
      <c r="Q1" s="58"/>
      <c r="R1" s="59"/>
      <c r="S1" s="59"/>
      <c r="T1" s="60"/>
      <c r="V1" s="58"/>
      <c r="W1" s="59"/>
      <c r="X1" s="59"/>
      <c r="Y1" s="60"/>
      <c r="AA1" s="58"/>
      <c r="AB1" s="59"/>
      <c r="AC1" s="59"/>
      <c r="AD1" s="60"/>
      <c r="AF1" s="58"/>
      <c r="AG1" s="59"/>
      <c r="AH1" s="59"/>
      <c r="AI1" s="60"/>
      <c r="AK1" s="58"/>
      <c r="AL1" s="59"/>
      <c r="AM1" s="59"/>
      <c r="AN1" s="60"/>
      <c r="AP1" s="58"/>
      <c r="AQ1" s="59"/>
      <c r="AR1" s="59"/>
      <c r="AS1" s="60"/>
      <c r="AU1" s="58"/>
      <c r="AV1" s="59"/>
      <c r="AW1" s="59"/>
      <c r="AX1" s="60"/>
    </row>
    <row r="2" spans="1:50" s="61" customFormat="1" ht="20">
      <c r="A2" s="70" t="s">
        <v>44</v>
      </c>
      <c r="B2" s="71"/>
      <c r="C2" s="70"/>
      <c r="D2" s="72"/>
      <c r="E2" s="70"/>
      <c r="F2" s="70"/>
      <c r="G2" s="70"/>
      <c r="H2" s="70"/>
      <c r="I2" s="73"/>
      <c r="J2" s="73"/>
      <c r="K2" s="74"/>
      <c r="L2" s="75"/>
      <c r="M2" s="72"/>
      <c r="N2" s="72"/>
      <c r="O2" s="70"/>
      <c r="P2" s="70"/>
    </row>
    <row r="3" spans="1:50" ht="10.5">
      <c r="A3" s="8" t="s">
        <v>0</v>
      </c>
      <c r="B3" s="54" t="s">
        <v>33</v>
      </c>
      <c r="C3" s="40"/>
      <c r="D3" s="26"/>
      <c r="E3" s="40"/>
      <c r="F3" s="8"/>
      <c r="G3" s="26"/>
      <c r="H3" s="22"/>
      <c r="I3" s="51"/>
      <c r="J3" s="51"/>
      <c r="K3" s="51"/>
      <c r="L3" s="51"/>
      <c r="M3" s="8"/>
      <c r="N3" s="22"/>
      <c r="O3" s="21" t="s">
        <v>40</v>
      </c>
      <c r="P3" s="5"/>
      <c r="R3" s="9"/>
      <c r="S3" s="9"/>
    </row>
    <row r="4" spans="1:50" ht="10.5">
      <c r="A4" s="8" t="s">
        <v>22</v>
      </c>
      <c r="B4" s="33">
        <v>80</v>
      </c>
      <c r="C4" s="40"/>
      <c r="D4" s="26"/>
      <c r="E4" s="40"/>
      <c r="F4" s="8"/>
      <c r="G4" s="2"/>
      <c r="H4" s="22"/>
      <c r="I4" s="51"/>
      <c r="J4" s="51"/>
      <c r="K4" s="51"/>
      <c r="L4" s="51"/>
      <c r="M4" s="8"/>
      <c r="N4" s="22"/>
      <c r="O4" s="21" t="s">
        <v>38</v>
      </c>
      <c r="P4" s="4"/>
      <c r="R4" s="1"/>
    </row>
    <row r="5" spans="1:50" ht="10.5">
      <c r="A5" s="8" t="s">
        <v>23</v>
      </c>
      <c r="B5" s="33">
        <v>200</v>
      </c>
      <c r="C5" s="40"/>
      <c r="D5" s="26"/>
      <c r="E5" s="40"/>
      <c r="F5" s="8"/>
      <c r="G5" s="2"/>
      <c r="H5" s="22"/>
      <c r="I5" s="51"/>
      <c r="J5" s="51"/>
      <c r="K5" s="51"/>
      <c r="L5" s="51"/>
      <c r="M5" s="8"/>
      <c r="N5" s="27"/>
      <c r="O5" s="21" t="s">
        <v>39</v>
      </c>
      <c r="P5" s="3"/>
    </row>
    <row r="6" spans="1:50" ht="15.5">
      <c r="A6" s="38" t="s">
        <v>26</v>
      </c>
      <c r="B6" s="39"/>
      <c r="C6" s="55">
        <v>80</v>
      </c>
      <c r="D6" s="32"/>
      <c r="E6" s="46"/>
      <c r="F6" s="32"/>
      <c r="G6" s="46"/>
      <c r="H6" s="32"/>
      <c r="I6" s="46"/>
      <c r="J6" s="46"/>
      <c r="K6" s="46"/>
      <c r="L6" s="46"/>
      <c r="M6" s="8"/>
      <c r="N6" s="27"/>
      <c r="O6" s="21"/>
      <c r="P6" s="26"/>
    </row>
    <row r="7" spans="1:50" ht="20.25" customHeight="1" thickBot="1">
      <c r="A7" s="20"/>
      <c r="B7" s="25" t="s">
        <v>2</v>
      </c>
      <c r="C7" s="41"/>
      <c r="D7" s="23"/>
      <c r="E7" s="41"/>
      <c r="F7" s="20"/>
      <c r="G7" s="41"/>
      <c r="H7" s="19"/>
      <c r="I7" s="52"/>
      <c r="J7" s="51"/>
      <c r="K7" s="51"/>
      <c r="L7" s="51"/>
      <c r="M7" s="20"/>
      <c r="N7" s="24" t="s">
        <v>19</v>
      </c>
      <c r="O7" s="20"/>
      <c r="P7" s="20"/>
    </row>
    <row r="8" spans="1:50" ht="45" customHeight="1" thickTop="1">
      <c r="A8" s="28" t="s">
        <v>0</v>
      </c>
      <c r="B8" s="29" t="s">
        <v>21</v>
      </c>
      <c r="C8" s="42" t="s">
        <v>3</v>
      </c>
      <c r="D8" s="34" t="s">
        <v>1</v>
      </c>
      <c r="E8" s="47" t="s">
        <v>16</v>
      </c>
      <c r="F8" s="36" t="s">
        <v>4</v>
      </c>
      <c r="G8" s="42" t="s">
        <v>18</v>
      </c>
      <c r="H8" s="36" t="s">
        <v>5</v>
      </c>
      <c r="I8" s="47" t="s">
        <v>17</v>
      </c>
      <c r="J8" s="42" t="s">
        <v>24</v>
      </c>
      <c r="K8" s="42" t="s">
        <v>20</v>
      </c>
      <c r="L8" s="42" t="s">
        <v>41</v>
      </c>
      <c r="M8" s="30"/>
      <c r="N8" s="31" t="s">
        <v>13</v>
      </c>
      <c r="O8" s="31" t="s">
        <v>14</v>
      </c>
      <c r="P8" s="31" t="s">
        <v>15</v>
      </c>
      <c r="R8" s="1"/>
      <c r="S8" s="1"/>
    </row>
    <row r="9" spans="1:50" ht="10.5">
      <c r="A9" s="17" t="str">
        <f t="shared" ref="A9:A20" si="0">$B$3</f>
        <v>Nickel</v>
      </c>
      <c r="B9" s="7">
        <f t="shared" ref="B9:B20" si="1">$C$6</f>
        <v>80</v>
      </c>
      <c r="C9" s="43">
        <f t="shared" ref="C9:C20" si="2">5*(B9-$B$4)/($B$5-$B$4)</f>
        <v>0</v>
      </c>
      <c r="D9" s="35">
        <v>4.5</v>
      </c>
      <c r="E9" s="48">
        <v>3</v>
      </c>
      <c r="F9" s="37" t="s">
        <v>9</v>
      </c>
      <c r="G9" s="50">
        <v>0</v>
      </c>
      <c r="H9" s="37" t="s">
        <v>8</v>
      </c>
      <c r="I9" s="48">
        <v>0</v>
      </c>
      <c r="J9" s="44">
        <f t="shared" ref="J9:J20" si="3">E9+G9+I9</f>
        <v>3</v>
      </c>
      <c r="K9" s="44">
        <f>6-J9</f>
        <v>3</v>
      </c>
      <c r="L9" s="44">
        <v>0</v>
      </c>
      <c r="M9" s="18"/>
      <c r="N9" s="15">
        <f>C9+K9+L9</f>
        <v>3</v>
      </c>
      <c r="O9" s="15">
        <f>C9+K9+L9+1</f>
        <v>4</v>
      </c>
      <c r="P9" s="15">
        <f>C9+K9+L9+2</f>
        <v>5</v>
      </c>
      <c r="T9" s="2"/>
      <c r="U9" s="2"/>
      <c r="V9" s="2"/>
    </row>
    <row r="10" spans="1:50" ht="10.5">
      <c r="A10" s="17" t="str">
        <f t="shared" si="0"/>
        <v>Nickel</v>
      </c>
      <c r="B10" s="7">
        <f t="shared" si="1"/>
        <v>80</v>
      </c>
      <c r="C10" s="43">
        <f t="shared" si="2"/>
        <v>0</v>
      </c>
      <c r="D10" s="35">
        <v>4.5</v>
      </c>
      <c r="E10" s="49">
        <f t="shared" ref="E10:E20" si="4">E9</f>
        <v>3</v>
      </c>
      <c r="F10" s="37" t="s">
        <v>9</v>
      </c>
      <c r="G10" s="43">
        <f>G9</f>
        <v>0</v>
      </c>
      <c r="H10" s="37" t="s">
        <v>7</v>
      </c>
      <c r="I10" s="48">
        <v>0</v>
      </c>
      <c r="J10" s="44">
        <f t="shared" si="3"/>
        <v>3</v>
      </c>
      <c r="K10" s="44">
        <f t="shared" ref="K10:K20" si="5">6-J10</f>
        <v>3</v>
      </c>
      <c r="L10" s="44">
        <v>0</v>
      </c>
      <c r="M10" s="18"/>
      <c r="N10" s="15">
        <f t="shared" ref="N10:N20" si="6">C10+K10+L10</f>
        <v>3</v>
      </c>
      <c r="O10" s="15">
        <f t="shared" ref="O10:O20" si="7">C10+K10+L10+1</f>
        <v>4</v>
      </c>
      <c r="P10" s="15">
        <f t="shared" ref="P10:P20" si="8">C10+K10+L10+2</f>
        <v>5</v>
      </c>
    </row>
    <row r="11" spans="1:50" ht="10.5">
      <c r="A11" s="17" t="str">
        <f t="shared" si="0"/>
        <v>Nickel</v>
      </c>
      <c r="B11" s="7">
        <f t="shared" si="1"/>
        <v>80</v>
      </c>
      <c r="C11" s="43">
        <f t="shared" si="2"/>
        <v>0</v>
      </c>
      <c r="D11" s="35">
        <v>4.5</v>
      </c>
      <c r="E11" s="49">
        <f t="shared" si="4"/>
        <v>3</v>
      </c>
      <c r="F11" s="37" t="s">
        <v>9</v>
      </c>
      <c r="G11" s="43">
        <f>G9</f>
        <v>0</v>
      </c>
      <c r="H11" s="37" t="s">
        <v>6</v>
      </c>
      <c r="I11" s="48">
        <v>0</v>
      </c>
      <c r="J11" s="44">
        <f t="shared" si="3"/>
        <v>3</v>
      </c>
      <c r="K11" s="44">
        <f t="shared" si="5"/>
        <v>3</v>
      </c>
      <c r="L11" s="44">
        <v>0</v>
      </c>
      <c r="M11" s="18"/>
      <c r="N11" s="15">
        <f t="shared" si="6"/>
        <v>3</v>
      </c>
      <c r="O11" s="15">
        <f t="shared" si="7"/>
        <v>4</v>
      </c>
      <c r="P11" s="15">
        <f t="shared" si="8"/>
        <v>5</v>
      </c>
    </row>
    <row r="12" spans="1:50" ht="10.5">
      <c r="A12" s="17" t="str">
        <f t="shared" si="0"/>
        <v>Nickel</v>
      </c>
      <c r="B12" s="7">
        <f t="shared" si="1"/>
        <v>80</v>
      </c>
      <c r="C12" s="43">
        <f t="shared" si="2"/>
        <v>0</v>
      </c>
      <c r="D12" s="35">
        <v>4.5</v>
      </c>
      <c r="E12" s="49">
        <f t="shared" si="4"/>
        <v>3</v>
      </c>
      <c r="F12" s="37" t="s">
        <v>10</v>
      </c>
      <c r="G12" s="50">
        <v>0</v>
      </c>
      <c r="H12" s="37" t="s">
        <v>8</v>
      </c>
      <c r="I12" s="49">
        <f>$I$9</f>
        <v>0</v>
      </c>
      <c r="J12" s="44">
        <f t="shared" si="3"/>
        <v>3</v>
      </c>
      <c r="K12" s="44">
        <f t="shared" si="5"/>
        <v>3</v>
      </c>
      <c r="L12" s="44">
        <v>0</v>
      </c>
      <c r="M12" s="18"/>
      <c r="N12" s="15">
        <f t="shared" si="6"/>
        <v>3</v>
      </c>
      <c r="O12" s="15">
        <f t="shared" si="7"/>
        <v>4</v>
      </c>
      <c r="P12" s="15">
        <f t="shared" si="8"/>
        <v>5</v>
      </c>
      <c r="R12" s="1"/>
      <c r="S12" s="1"/>
    </row>
    <row r="13" spans="1:50">
      <c r="A13" s="17" t="str">
        <f t="shared" si="0"/>
        <v>Nickel</v>
      </c>
      <c r="B13" s="7">
        <f t="shared" si="1"/>
        <v>80</v>
      </c>
      <c r="C13" s="43">
        <f t="shared" si="2"/>
        <v>0</v>
      </c>
      <c r="D13" s="35">
        <v>4.5</v>
      </c>
      <c r="E13" s="49">
        <f t="shared" si="4"/>
        <v>3</v>
      </c>
      <c r="F13" s="37" t="s">
        <v>10</v>
      </c>
      <c r="G13" s="43">
        <f>G12</f>
        <v>0</v>
      </c>
      <c r="H13" s="37" t="s">
        <v>7</v>
      </c>
      <c r="I13" s="49">
        <f>$I$10</f>
        <v>0</v>
      </c>
      <c r="J13" s="44">
        <f t="shared" si="3"/>
        <v>3</v>
      </c>
      <c r="K13" s="44">
        <f t="shared" si="5"/>
        <v>3</v>
      </c>
      <c r="L13" s="44">
        <v>0</v>
      </c>
      <c r="M13" s="18"/>
      <c r="N13" s="15">
        <f t="shared" si="6"/>
        <v>3</v>
      </c>
      <c r="O13" s="15">
        <f t="shared" si="7"/>
        <v>4</v>
      </c>
      <c r="P13" s="15">
        <f t="shared" si="8"/>
        <v>5</v>
      </c>
      <c r="R13" s="1"/>
      <c r="S13" s="1"/>
    </row>
    <row r="14" spans="1:50">
      <c r="A14" s="17" t="str">
        <f t="shared" si="0"/>
        <v>Nickel</v>
      </c>
      <c r="B14" s="7">
        <f t="shared" si="1"/>
        <v>80</v>
      </c>
      <c r="C14" s="43">
        <f t="shared" si="2"/>
        <v>0</v>
      </c>
      <c r="D14" s="35">
        <v>4.5</v>
      </c>
      <c r="E14" s="49">
        <f t="shared" si="4"/>
        <v>3</v>
      </c>
      <c r="F14" s="37" t="s">
        <v>10</v>
      </c>
      <c r="G14" s="43">
        <f>G12</f>
        <v>0</v>
      </c>
      <c r="H14" s="37" t="s">
        <v>6</v>
      </c>
      <c r="I14" s="49">
        <f>$I$11</f>
        <v>0</v>
      </c>
      <c r="J14" s="44">
        <f t="shared" si="3"/>
        <v>3</v>
      </c>
      <c r="K14" s="44">
        <f t="shared" si="5"/>
        <v>3</v>
      </c>
      <c r="L14" s="44">
        <v>0</v>
      </c>
      <c r="M14" s="18"/>
      <c r="N14" s="15">
        <f t="shared" si="6"/>
        <v>3</v>
      </c>
      <c r="O14" s="15">
        <f t="shared" si="7"/>
        <v>4</v>
      </c>
      <c r="P14" s="15">
        <f t="shared" si="8"/>
        <v>5</v>
      </c>
      <c r="R14" s="1"/>
      <c r="S14" s="1"/>
    </row>
    <row r="15" spans="1:50" ht="10.5">
      <c r="A15" s="17" t="str">
        <f t="shared" si="0"/>
        <v>Nickel</v>
      </c>
      <c r="B15" s="7">
        <f t="shared" si="1"/>
        <v>80</v>
      </c>
      <c r="C15" s="43">
        <f t="shared" si="2"/>
        <v>0</v>
      </c>
      <c r="D15" s="35">
        <v>4.5</v>
      </c>
      <c r="E15" s="49">
        <f t="shared" si="4"/>
        <v>3</v>
      </c>
      <c r="F15" s="37" t="s">
        <v>11</v>
      </c>
      <c r="G15" s="50">
        <v>1</v>
      </c>
      <c r="H15" s="37" t="s">
        <v>8</v>
      </c>
      <c r="I15" s="49">
        <f>$I$9</f>
        <v>0</v>
      </c>
      <c r="J15" s="44">
        <f t="shared" si="3"/>
        <v>4</v>
      </c>
      <c r="K15" s="44">
        <f t="shared" si="5"/>
        <v>2</v>
      </c>
      <c r="L15" s="44">
        <v>0</v>
      </c>
      <c r="M15" s="18"/>
      <c r="N15" s="15">
        <f t="shared" si="6"/>
        <v>2</v>
      </c>
      <c r="O15" s="15">
        <f t="shared" si="7"/>
        <v>3</v>
      </c>
      <c r="P15" s="15">
        <f t="shared" si="8"/>
        <v>4</v>
      </c>
      <c r="R15" s="1"/>
      <c r="S15" s="1"/>
    </row>
    <row r="16" spans="1:50">
      <c r="A16" s="17" t="str">
        <f t="shared" si="0"/>
        <v>Nickel</v>
      </c>
      <c r="B16" s="7">
        <f t="shared" si="1"/>
        <v>80</v>
      </c>
      <c r="C16" s="43">
        <f t="shared" si="2"/>
        <v>0</v>
      </c>
      <c r="D16" s="35">
        <v>4.5</v>
      </c>
      <c r="E16" s="49">
        <f t="shared" si="4"/>
        <v>3</v>
      </c>
      <c r="F16" s="37" t="s">
        <v>11</v>
      </c>
      <c r="G16" s="43">
        <f>G15</f>
        <v>1</v>
      </c>
      <c r="H16" s="37" t="s">
        <v>7</v>
      </c>
      <c r="I16" s="49">
        <f>$I$10</f>
        <v>0</v>
      </c>
      <c r="J16" s="44">
        <f t="shared" si="3"/>
        <v>4</v>
      </c>
      <c r="K16" s="44">
        <f t="shared" si="5"/>
        <v>2</v>
      </c>
      <c r="L16" s="44">
        <v>0</v>
      </c>
      <c r="M16" s="18"/>
      <c r="N16" s="15">
        <f t="shared" si="6"/>
        <v>2</v>
      </c>
      <c r="O16" s="15">
        <f t="shared" si="7"/>
        <v>3</v>
      </c>
      <c r="P16" s="15">
        <f t="shared" si="8"/>
        <v>4</v>
      </c>
      <c r="R16" s="1"/>
      <c r="S16" s="1"/>
    </row>
    <row r="17" spans="1:19">
      <c r="A17" s="17" t="str">
        <f t="shared" si="0"/>
        <v>Nickel</v>
      </c>
      <c r="B17" s="7">
        <f t="shared" si="1"/>
        <v>80</v>
      </c>
      <c r="C17" s="43">
        <f t="shared" si="2"/>
        <v>0</v>
      </c>
      <c r="D17" s="35">
        <v>4.5</v>
      </c>
      <c r="E17" s="49">
        <f t="shared" si="4"/>
        <v>3</v>
      </c>
      <c r="F17" s="37" t="s">
        <v>11</v>
      </c>
      <c r="G17" s="43">
        <f>G15</f>
        <v>1</v>
      </c>
      <c r="H17" s="37" t="s">
        <v>6</v>
      </c>
      <c r="I17" s="49">
        <f>$I$11</f>
        <v>0</v>
      </c>
      <c r="J17" s="44">
        <f t="shared" si="3"/>
        <v>4</v>
      </c>
      <c r="K17" s="44">
        <f t="shared" si="5"/>
        <v>2</v>
      </c>
      <c r="L17" s="44">
        <v>0</v>
      </c>
      <c r="M17" s="18"/>
      <c r="N17" s="15">
        <f t="shared" si="6"/>
        <v>2</v>
      </c>
      <c r="O17" s="15">
        <f t="shared" si="7"/>
        <v>3</v>
      </c>
      <c r="P17" s="15">
        <f t="shared" si="8"/>
        <v>4</v>
      </c>
      <c r="R17" s="1"/>
      <c r="S17" s="1"/>
    </row>
    <row r="18" spans="1:19" ht="10.5">
      <c r="A18" s="17" t="str">
        <f t="shared" si="0"/>
        <v>Nickel</v>
      </c>
      <c r="B18" s="7">
        <f t="shared" si="1"/>
        <v>80</v>
      </c>
      <c r="C18" s="43">
        <f t="shared" si="2"/>
        <v>0</v>
      </c>
      <c r="D18" s="35">
        <v>4.5</v>
      </c>
      <c r="E18" s="49">
        <f t="shared" si="4"/>
        <v>3</v>
      </c>
      <c r="F18" s="37" t="s">
        <v>12</v>
      </c>
      <c r="G18" s="50">
        <v>1</v>
      </c>
      <c r="H18" s="37" t="s">
        <v>8</v>
      </c>
      <c r="I18" s="49">
        <f>$I$9</f>
        <v>0</v>
      </c>
      <c r="J18" s="44">
        <f t="shared" si="3"/>
        <v>4</v>
      </c>
      <c r="K18" s="44">
        <f t="shared" si="5"/>
        <v>2</v>
      </c>
      <c r="L18" s="44">
        <v>0</v>
      </c>
      <c r="M18" s="18"/>
      <c r="N18" s="15">
        <f t="shared" si="6"/>
        <v>2</v>
      </c>
      <c r="O18" s="15">
        <f t="shared" si="7"/>
        <v>3</v>
      </c>
      <c r="P18" s="15">
        <f t="shared" si="8"/>
        <v>4</v>
      </c>
      <c r="R18" s="1"/>
      <c r="S18" s="1"/>
    </row>
    <row r="19" spans="1:19">
      <c r="A19" s="17" t="str">
        <f t="shared" si="0"/>
        <v>Nickel</v>
      </c>
      <c r="B19" s="7">
        <f t="shared" si="1"/>
        <v>80</v>
      </c>
      <c r="C19" s="43">
        <f t="shared" si="2"/>
        <v>0</v>
      </c>
      <c r="D19" s="35">
        <v>4.5</v>
      </c>
      <c r="E19" s="49">
        <f t="shared" si="4"/>
        <v>3</v>
      </c>
      <c r="F19" s="37" t="s">
        <v>12</v>
      </c>
      <c r="G19" s="43">
        <f>G18</f>
        <v>1</v>
      </c>
      <c r="H19" s="37" t="s">
        <v>7</v>
      </c>
      <c r="I19" s="49">
        <f>$I$10</f>
        <v>0</v>
      </c>
      <c r="J19" s="44">
        <f t="shared" si="3"/>
        <v>4</v>
      </c>
      <c r="K19" s="44">
        <f t="shared" si="5"/>
        <v>2</v>
      </c>
      <c r="L19" s="44">
        <v>0</v>
      </c>
      <c r="M19" s="18"/>
      <c r="N19" s="15">
        <f t="shared" si="6"/>
        <v>2</v>
      </c>
      <c r="O19" s="15">
        <f t="shared" si="7"/>
        <v>3</v>
      </c>
      <c r="P19" s="15">
        <f t="shared" si="8"/>
        <v>4</v>
      </c>
      <c r="R19" s="1"/>
      <c r="S19" s="1"/>
    </row>
    <row r="20" spans="1:19" ht="10.5" thickBot="1">
      <c r="A20" s="17" t="str">
        <f t="shared" si="0"/>
        <v>Nickel</v>
      </c>
      <c r="B20" s="7">
        <f t="shared" si="1"/>
        <v>80</v>
      </c>
      <c r="C20" s="43">
        <f t="shared" si="2"/>
        <v>0</v>
      </c>
      <c r="D20" s="35">
        <v>4.5</v>
      </c>
      <c r="E20" s="49">
        <f t="shared" si="4"/>
        <v>3</v>
      </c>
      <c r="F20" s="37" t="s">
        <v>12</v>
      </c>
      <c r="G20" s="43">
        <f>G18</f>
        <v>1</v>
      </c>
      <c r="H20" s="37" t="s">
        <v>6</v>
      </c>
      <c r="I20" s="49">
        <f>$I$11</f>
        <v>0</v>
      </c>
      <c r="J20" s="44">
        <f t="shared" si="3"/>
        <v>4</v>
      </c>
      <c r="K20" s="44">
        <f t="shared" si="5"/>
        <v>2</v>
      </c>
      <c r="L20" s="44">
        <v>0</v>
      </c>
      <c r="M20" s="18"/>
      <c r="N20" s="15">
        <f t="shared" si="6"/>
        <v>2</v>
      </c>
      <c r="O20" s="15">
        <f t="shared" si="7"/>
        <v>3</v>
      </c>
      <c r="P20" s="15">
        <f t="shared" si="8"/>
        <v>4</v>
      </c>
      <c r="R20" s="1"/>
      <c r="S20" s="1"/>
    </row>
    <row r="21" spans="1:19" ht="35.15" customHeight="1" thickTop="1">
      <c r="A21" s="28" t="s">
        <v>0</v>
      </c>
      <c r="B21" s="29" t="s">
        <v>21</v>
      </c>
      <c r="C21" s="42" t="s">
        <v>3</v>
      </c>
      <c r="D21" s="34" t="s">
        <v>1</v>
      </c>
      <c r="E21" s="47" t="s">
        <v>16</v>
      </c>
      <c r="F21" s="36" t="s">
        <v>4</v>
      </c>
      <c r="G21" s="42" t="s">
        <v>18</v>
      </c>
      <c r="H21" s="36" t="s">
        <v>5</v>
      </c>
      <c r="I21" s="47" t="s">
        <v>17</v>
      </c>
      <c r="J21" s="42" t="s">
        <v>24</v>
      </c>
      <c r="K21" s="42" t="s">
        <v>20</v>
      </c>
      <c r="L21" s="42" t="s">
        <v>41</v>
      </c>
      <c r="M21" s="30"/>
      <c r="N21" s="31" t="s">
        <v>13</v>
      </c>
      <c r="O21" s="31" t="s">
        <v>14</v>
      </c>
      <c r="P21" s="31" t="s">
        <v>15</v>
      </c>
      <c r="R21" s="1"/>
      <c r="S21" s="1"/>
    </row>
    <row r="22" spans="1:19" ht="10.5">
      <c r="A22" s="17" t="str">
        <f t="shared" ref="A22:A33" si="9">$B$3</f>
        <v>Nickel</v>
      </c>
      <c r="B22" s="7">
        <f t="shared" ref="B22:B33" si="10">$C$6</f>
        <v>80</v>
      </c>
      <c r="C22" s="44">
        <f t="shared" ref="C22:C33" si="11">5*(B22-$B$4)/($B$5-$B$4)</f>
        <v>0</v>
      </c>
      <c r="D22" s="35">
        <v>5</v>
      </c>
      <c r="E22" s="48">
        <v>3</v>
      </c>
      <c r="F22" s="37" t="s">
        <v>9</v>
      </c>
      <c r="G22" s="43">
        <f t="shared" ref="G22:G33" si="12">G9</f>
        <v>0</v>
      </c>
      <c r="H22" s="37" t="s">
        <v>8</v>
      </c>
      <c r="I22" s="49">
        <f t="shared" ref="I22:I33" si="13">I9</f>
        <v>0</v>
      </c>
      <c r="J22" s="44">
        <f t="shared" ref="J22:J33" si="14">E22+G22+I22</f>
        <v>3</v>
      </c>
      <c r="K22" s="44">
        <f>6-J22</f>
        <v>3</v>
      </c>
      <c r="L22" s="44">
        <v>0</v>
      </c>
      <c r="M22" s="18"/>
      <c r="N22" s="15">
        <f>C22+K22+L22</f>
        <v>3</v>
      </c>
      <c r="O22" s="15">
        <f>C22+K22+L22+1</f>
        <v>4</v>
      </c>
      <c r="P22" s="15">
        <f>C22+K22+L22+2</f>
        <v>5</v>
      </c>
      <c r="R22" s="1"/>
      <c r="S22" s="1"/>
    </row>
    <row r="23" spans="1:19">
      <c r="A23" s="17" t="str">
        <f t="shared" si="9"/>
        <v>Nickel</v>
      </c>
      <c r="B23" s="7">
        <f t="shared" si="10"/>
        <v>80</v>
      </c>
      <c r="C23" s="44">
        <f t="shared" si="11"/>
        <v>0</v>
      </c>
      <c r="D23" s="35">
        <v>5</v>
      </c>
      <c r="E23" s="49">
        <f t="shared" ref="E23:E33" si="15">E22</f>
        <v>3</v>
      </c>
      <c r="F23" s="37" t="s">
        <v>9</v>
      </c>
      <c r="G23" s="43">
        <f t="shared" si="12"/>
        <v>0</v>
      </c>
      <c r="H23" s="37" t="s">
        <v>7</v>
      </c>
      <c r="I23" s="49">
        <f t="shared" si="13"/>
        <v>0</v>
      </c>
      <c r="J23" s="44">
        <f t="shared" si="14"/>
        <v>3</v>
      </c>
      <c r="K23" s="44">
        <f t="shared" ref="K23:K33" si="16">6-J23</f>
        <v>3</v>
      </c>
      <c r="L23" s="44">
        <v>0</v>
      </c>
      <c r="M23" s="18"/>
      <c r="N23" s="15">
        <f t="shared" ref="N23:N33" si="17">C23+K23+L23</f>
        <v>3</v>
      </c>
      <c r="O23" s="15">
        <f t="shared" ref="O23:O33" si="18">C23+K23+L23+1</f>
        <v>4</v>
      </c>
      <c r="P23" s="15">
        <f t="shared" ref="P23:P33" si="19">C23+K23+L23+2</f>
        <v>5</v>
      </c>
      <c r="R23" s="1"/>
      <c r="S23" s="1"/>
    </row>
    <row r="24" spans="1:19">
      <c r="A24" s="17" t="str">
        <f t="shared" si="9"/>
        <v>Nickel</v>
      </c>
      <c r="B24" s="7">
        <f t="shared" si="10"/>
        <v>80</v>
      </c>
      <c r="C24" s="44">
        <f t="shared" si="11"/>
        <v>0</v>
      </c>
      <c r="D24" s="35">
        <v>5</v>
      </c>
      <c r="E24" s="49">
        <f t="shared" si="15"/>
        <v>3</v>
      </c>
      <c r="F24" s="37" t="s">
        <v>9</v>
      </c>
      <c r="G24" s="43">
        <f t="shared" si="12"/>
        <v>0</v>
      </c>
      <c r="H24" s="37" t="s">
        <v>6</v>
      </c>
      <c r="I24" s="49">
        <f t="shared" si="13"/>
        <v>0</v>
      </c>
      <c r="J24" s="44">
        <f t="shared" si="14"/>
        <v>3</v>
      </c>
      <c r="K24" s="44">
        <f t="shared" si="16"/>
        <v>3</v>
      </c>
      <c r="L24" s="44">
        <v>0</v>
      </c>
      <c r="M24" s="18"/>
      <c r="N24" s="15">
        <f t="shared" si="17"/>
        <v>3</v>
      </c>
      <c r="O24" s="15">
        <f t="shared" si="18"/>
        <v>4</v>
      </c>
      <c r="P24" s="15">
        <f t="shared" si="19"/>
        <v>5</v>
      </c>
      <c r="R24" s="1"/>
      <c r="S24" s="1"/>
    </row>
    <row r="25" spans="1:19">
      <c r="A25" s="17" t="str">
        <f t="shared" si="9"/>
        <v>Nickel</v>
      </c>
      <c r="B25" s="7">
        <f t="shared" si="10"/>
        <v>80</v>
      </c>
      <c r="C25" s="44">
        <f t="shared" si="11"/>
        <v>0</v>
      </c>
      <c r="D25" s="35">
        <v>5</v>
      </c>
      <c r="E25" s="49">
        <f t="shared" si="15"/>
        <v>3</v>
      </c>
      <c r="F25" s="37" t="s">
        <v>10</v>
      </c>
      <c r="G25" s="43">
        <f t="shared" si="12"/>
        <v>0</v>
      </c>
      <c r="H25" s="37" t="s">
        <v>8</v>
      </c>
      <c r="I25" s="49">
        <f t="shared" si="13"/>
        <v>0</v>
      </c>
      <c r="J25" s="44">
        <f t="shared" si="14"/>
        <v>3</v>
      </c>
      <c r="K25" s="44">
        <f t="shared" si="16"/>
        <v>3</v>
      </c>
      <c r="L25" s="44">
        <v>0</v>
      </c>
      <c r="M25" s="18"/>
      <c r="N25" s="15">
        <f t="shared" si="17"/>
        <v>3</v>
      </c>
      <c r="O25" s="15">
        <f t="shared" si="18"/>
        <v>4</v>
      </c>
      <c r="P25" s="15">
        <f t="shared" si="19"/>
        <v>5</v>
      </c>
      <c r="R25" s="9"/>
      <c r="S25" s="9"/>
    </row>
    <row r="26" spans="1:19">
      <c r="A26" s="17" t="str">
        <f t="shared" si="9"/>
        <v>Nickel</v>
      </c>
      <c r="B26" s="7">
        <f t="shared" si="10"/>
        <v>80</v>
      </c>
      <c r="C26" s="44">
        <f t="shared" si="11"/>
        <v>0</v>
      </c>
      <c r="D26" s="35">
        <v>5</v>
      </c>
      <c r="E26" s="49">
        <f t="shared" si="15"/>
        <v>3</v>
      </c>
      <c r="F26" s="37" t="s">
        <v>10</v>
      </c>
      <c r="G26" s="43">
        <f t="shared" si="12"/>
        <v>0</v>
      </c>
      <c r="H26" s="37" t="s">
        <v>7</v>
      </c>
      <c r="I26" s="49">
        <f t="shared" si="13"/>
        <v>0</v>
      </c>
      <c r="J26" s="44">
        <f t="shared" si="14"/>
        <v>3</v>
      </c>
      <c r="K26" s="44">
        <f t="shared" si="16"/>
        <v>3</v>
      </c>
      <c r="L26" s="44">
        <v>0</v>
      </c>
      <c r="M26" s="18"/>
      <c r="N26" s="15">
        <f t="shared" si="17"/>
        <v>3</v>
      </c>
      <c r="O26" s="15">
        <f t="shared" si="18"/>
        <v>4</v>
      </c>
      <c r="P26" s="15">
        <f t="shared" si="19"/>
        <v>5</v>
      </c>
      <c r="R26" s="9"/>
      <c r="S26" s="9"/>
    </row>
    <row r="27" spans="1:19">
      <c r="A27" s="17" t="str">
        <f t="shared" si="9"/>
        <v>Nickel</v>
      </c>
      <c r="B27" s="7">
        <f t="shared" si="10"/>
        <v>80</v>
      </c>
      <c r="C27" s="44">
        <f t="shared" si="11"/>
        <v>0</v>
      </c>
      <c r="D27" s="35">
        <v>5</v>
      </c>
      <c r="E27" s="49">
        <f t="shared" si="15"/>
        <v>3</v>
      </c>
      <c r="F27" s="37" t="s">
        <v>10</v>
      </c>
      <c r="G27" s="43">
        <f t="shared" si="12"/>
        <v>0</v>
      </c>
      <c r="H27" s="37" t="s">
        <v>6</v>
      </c>
      <c r="I27" s="49">
        <f t="shared" si="13"/>
        <v>0</v>
      </c>
      <c r="J27" s="44">
        <f t="shared" si="14"/>
        <v>3</v>
      </c>
      <c r="K27" s="44">
        <f t="shared" si="16"/>
        <v>3</v>
      </c>
      <c r="L27" s="44">
        <v>0</v>
      </c>
      <c r="M27" s="18"/>
      <c r="N27" s="15">
        <f t="shared" si="17"/>
        <v>3</v>
      </c>
      <c r="O27" s="15">
        <f t="shared" si="18"/>
        <v>4</v>
      </c>
      <c r="P27" s="15">
        <f t="shared" si="19"/>
        <v>5</v>
      </c>
      <c r="R27" s="9"/>
      <c r="S27" s="9"/>
    </row>
    <row r="28" spans="1:19">
      <c r="A28" s="17" t="str">
        <f t="shared" si="9"/>
        <v>Nickel</v>
      </c>
      <c r="B28" s="7">
        <f t="shared" si="10"/>
        <v>80</v>
      </c>
      <c r="C28" s="44">
        <f t="shared" si="11"/>
        <v>0</v>
      </c>
      <c r="D28" s="35">
        <v>5</v>
      </c>
      <c r="E28" s="49">
        <f t="shared" si="15"/>
        <v>3</v>
      </c>
      <c r="F28" s="37" t="s">
        <v>11</v>
      </c>
      <c r="G28" s="43">
        <f t="shared" si="12"/>
        <v>1</v>
      </c>
      <c r="H28" s="37" t="s">
        <v>8</v>
      </c>
      <c r="I28" s="49">
        <f t="shared" si="13"/>
        <v>0</v>
      </c>
      <c r="J28" s="44">
        <f t="shared" si="14"/>
        <v>4</v>
      </c>
      <c r="K28" s="44">
        <f t="shared" si="16"/>
        <v>2</v>
      </c>
      <c r="L28" s="44">
        <v>0</v>
      </c>
      <c r="M28" s="18"/>
      <c r="N28" s="15">
        <f t="shared" si="17"/>
        <v>2</v>
      </c>
      <c r="O28" s="15">
        <f t="shared" si="18"/>
        <v>3</v>
      </c>
      <c r="P28" s="15">
        <f t="shared" si="19"/>
        <v>4</v>
      </c>
      <c r="R28" s="9"/>
      <c r="S28" s="9"/>
    </row>
    <row r="29" spans="1:19">
      <c r="A29" s="17" t="str">
        <f t="shared" si="9"/>
        <v>Nickel</v>
      </c>
      <c r="B29" s="7">
        <f t="shared" si="10"/>
        <v>80</v>
      </c>
      <c r="C29" s="44">
        <f t="shared" si="11"/>
        <v>0</v>
      </c>
      <c r="D29" s="35">
        <v>5</v>
      </c>
      <c r="E29" s="49">
        <f t="shared" si="15"/>
        <v>3</v>
      </c>
      <c r="F29" s="37" t="s">
        <v>11</v>
      </c>
      <c r="G29" s="43">
        <f t="shared" si="12"/>
        <v>1</v>
      </c>
      <c r="H29" s="37" t="s">
        <v>7</v>
      </c>
      <c r="I29" s="49">
        <f t="shared" si="13"/>
        <v>0</v>
      </c>
      <c r="J29" s="44">
        <f t="shared" si="14"/>
        <v>4</v>
      </c>
      <c r="K29" s="44">
        <f t="shared" si="16"/>
        <v>2</v>
      </c>
      <c r="L29" s="44">
        <v>0</v>
      </c>
      <c r="M29" s="18"/>
      <c r="N29" s="15">
        <f t="shared" si="17"/>
        <v>2</v>
      </c>
      <c r="O29" s="15">
        <f t="shared" si="18"/>
        <v>3</v>
      </c>
      <c r="P29" s="15">
        <f t="shared" si="19"/>
        <v>4</v>
      </c>
      <c r="R29" s="9"/>
      <c r="S29" s="9"/>
    </row>
    <row r="30" spans="1:19">
      <c r="A30" s="17" t="str">
        <f t="shared" si="9"/>
        <v>Nickel</v>
      </c>
      <c r="B30" s="7">
        <f t="shared" si="10"/>
        <v>80</v>
      </c>
      <c r="C30" s="44">
        <f t="shared" si="11"/>
        <v>0</v>
      </c>
      <c r="D30" s="35">
        <v>5</v>
      </c>
      <c r="E30" s="49">
        <f t="shared" si="15"/>
        <v>3</v>
      </c>
      <c r="F30" s="37" t="s">
        <v>11</v>
      </c>
      <c r="G30" s="43">
        <f t="shared" si="12"/>
        <v>1</v>
      </c>
      <c r="H30" s="37" t="s">
        <v>6</v>
      </c>
      <c r="I30" s="49">
        <f t="shared" si="13"/>
        <v>0</v>
      </c>
      <c r="J30" s="44">
        <f t="shared" si="14"/>
        <v>4</v>
      </c>
      <c r="K30" s="44">
        <f t="shared" si="16"/>
        <v>2</v>
      </c>
      <c r="L30" s="44">
        <v>0</v>
      </c>
      <c r="M30" s="18"/>
      <c r="N30" s="15">
        <f t="shared" si="17"/>
        <v>2</v>
      </c>
      <c r="O30" s="15">
        <f t="shared" si="18"/>
        <v>3</v>
      </c>
      <c r="P30" s="15">
        <f t="shared" si="19"/>
        <v>4</v>
      </c>
      <c r="R30" s="9"/>
      <c r="S30" s="9"/>
    </row>
    <row r="31" spans="1:19">
      <c r="A31" s="17" t="str">
        <f t="shared" si="9"/>
        <v>Nickel</v>
      </c>
      <c r="B31" s="7">
        <f t="shared" si="10"/>
        <v>80</v>
      </c>
      <c r="C31" s="44">
        <f t="shared" si="11"/>
        <v>0</v>
      </c>
      <c r="D31" s="35">
        <v>5</v>
      </c>
      <c r="E31" s="49">
        <f t="shared" si="15"/>
        <v>3</v>
      </c>
      <c r="F31" s="37" t="s">
        <v>12</v>
      </c>
      <c r="G31" s="43">
        <f t="shared" si="12"/>
        <v>1</v>
      </c>
      <c r="H31" s="37" t="s">
        <v>8</v>
      </c>
      <c r="I31" s="49">
        <f t="shared" si="13"/>
        <v>0</v>
      </c>
      <c r="J31" s="44">
        <f t="shared" si="14"/>
        <v>4</v>
      </c>
      <c r="K31" s="44">
        <f t="shared" si="16"/>
        <v>2</v>
      </c>
      <c r="L31" s="44">
        <v>0</v>
      </c>
      <c r="M31" s="18"/>
      <c r="N31" s="15">
        <f t="shared" si="17"/>
        <v>2</v>
      </c>
      <c r="O31" s="15">
        <f t="shared" si="18"/>
        <v>3</v>
      </c>
      <c r="P31" s="15">
        <f t="shared" si="19"/>
        <v>4</v>
      </c>
      <c r="R31" s="9"/>
      <c r="S31" s="9"/>
    </row>
    <row r="32" spans="1:19">
      <c r="A32" s="17" t="str">
        <f t="shared" si="9"/>
        <v>Nickel</v>
      </c>
      <c r="B32" s="7">
        <f t="shared" si="10"/>
        <v>80</v>
      </c>
      <c r="C32" s="44">
        <f t="shared" si="11"/>
        <v>0</v>
      </c>
      <c r="D32" s="35">
        <v>5</v>
      </c>
      <c r="E32" s="49">
        <f t="shared" si="15"/>
        <v>3</v>
      </c>
      <c r="F32" s="37" t="s">
        <v>12</v>
      </c>
      <c r="G32" s="43">
        <f t="shared" si="12"/>
        <v>1</v>
      </c>
      <c r="H32" s="37" t="s">
        <v>7</v>
      </c>
      <c r="I32" s="49">
        <f t="shared" si="13"/>
        <v>0</v>
      </c>
      <c r="J32" s="44">
        <f t="shared" si="14"/>
        <v>4</v>
      </c>
      <c r="K32" s="44">
        <f t="shared" si="16"/>
        <v>2</v>
      </c>
      <c r="L32" s="44">
        <v>0</v>
      </c>
      <c r="M32" s="18"/>
      <c r="N32" s="15">
        <f t="shared" si="17"/>
        <v>2</v>
      </c>
      <c r="O32" s="15">
        <f t="shared" si="18"/>
        <v>3</v>
      </c>
      <c r="P32" s="15">
        <f t="shared" si="19"/>
        <v>4</v>
      </c>
      <c r="R32" s="9"/>
      <c r="S32" s="9"/>
    </row>
    <row r="33" spans="1:19" ht="10.5" thickBot="1">
      <c r="A33" s="17" t="str">
        <f t="shared" si="9"/>
        <v>Nickel</v>
      </c>
      <c r="B33" s="7">
        <f t="shared" si="10"/>
        <v>80</v>
      </c>
      <c r="C33" s="44">
        <f t="shared" si="11"/>
        <v>0</v>
      </c>
      <c r="D33" s="35">
        <v>5</v>
      </c>
      <c r="E33" s="49">
        <f t="shared" si="15"/>
        <v>3</v>
      </c>
      <c r="F33" s="37" t="s">
        <v>12</v>
      </c>
      <c r="G33" s="43">
        <f t="shared" si="12"/>
        <v>1</v>
      </c>
      <c r="H33" s="37" t="s">
        <v>6</v>
      </c>
      <c r="I33" s="49">
        <f t="shared" si="13"/>
        <v>0</v>
      </c>
      <c r="J33" s="44">
        <f t="shared" si="14"/>
        <v>4</v>
      </c>
      <c r="K33" s="44">
        <f t="shared" si="16"/>
        <v>2</v>
      </c>
      <c r="L33" s="44">
        <v>0</v>
      </c>
      <c r="M33" s="18"/>
      <c r="N33" s="15">
        <f t="shared" si="17"/>
        <v>2</v>
      </c>
      <c r="O33" s="15">
        <f t="shared" si="18"/>
        <v>3</v>
      </c>
      <c r="P33" s="15">
        <f t="shared" si="19"/>
        <v>4</v>
      </c>
      <c r="R33" s="9"/>
      <c r="S33" s="9"/>
    </row>
    <row r="34" spans="1:19" ht="35.15" customHeight="1" thickTop="1">
      <c r="A34" s="28" t="s">
        <v>0</v>
      </c>
      <c r="B34" s="29" t="s">
        <v>21</v>
      </c>
      <c r="C34" s="42" t="s">
        <v>3</v>
      </c>
      <c r="D34" s="34" t="s">
        <v>1</v>
      </c>
      <c r="E34" s="47" t="s">
        <v>16</v>
      </c>
      <c r="F34" s="36" t="s">
        <v>4</v>
      </c>
      <c r="G34" s="42" t="s">
        <v>18</v>
      </c>
      <c r="H34" s="36" t="s">
        <v>5</v>
      </c>
      <c r="I34" s="47" t="s">
        <v>17</v>
      </c>
      <c r="J34" s="42" t="s">
        <v>24</v>
      </c>
      <c r="K34" s="42" t="s">
        <v>20</v>
      </c>
      <c r="L34" s="42" t="s">
        <v>41</v>
      </c>
      <c r="M34" s="30"/>
      <c r="N34" s="31" t="s">
        <v>13</v>
      </c>
      <c r="O34" s="31" t="s">
        <v>14</v>
      </c>
      <c r="P34" s="31" t="s">
        <v>15</v>
      </c>
      <c r="R34" s="1"/>
      <c r="S34" s="1"/>
    </row>
    <row r="35" spans="1:19" ht="10.5">
      <c r="A35" s="17" t="str">
        <f t="shared" ref="A35:A46" si="20">$B$3</f>
        <v>Nickel</v>
      </c>
      <c r="B35" s="7">
        <f t="shared" ref="B35:B46" si="21">$C$6</f>
        <v>80</v>
      </c>
      <c r="C35" s="44">
        <f t="shared" ref="C35:C46" si="22">5*(B35-$B$4)/($B$5-$B$4)</f>
        <v>0</v>
      </c>
      <c r="D35" s="35">
        <v>5.5</v>
      </c>
      <c r="E35" s="48">
        <v>4</v>
      </c>
      <c r="F35" s="37" t="s">
        <v>9</v>
      </c>
      <c r="G35" s="43">
        <f t="shared" ref="G35:G46" si="23">G22</f>
        <v>0</v>
      </c>
      <c r="H35" s="37" t="s">
        <v>8</v>
      </c>
      <c r="I35" s="49">
        <f t="shared" ref="I35:I46" si="24">I22</f>
        <v>0</v>
      </c>
      <c r="J35" s="44">
        <f t="shared" ref="J35:J46" si="25">E35+G35+I35</f>
        <v>4</v>
      </c>
      <c r="K35" s="44">
        <f>6-J35</f>
        <v>2</v>
      </c>
      <c r="L35" s="44">
        <v>0</v>
      </c>
      <c r="M35" s="18"/>
      <c r="N35" s="15">
        <f>C35+K35+L35</f>
        <v>2</v>
      </c>
      <c r="O35" s="15">
        <f>C35+K35+L35+1</f>
        <v>3</v>
      </c>
      <c r="P35" s="15">
        <f>C35+K35+L35+2</f>
        <v>4</v>
      </c>
      <c r="R35" s="9"/>
      <c r="S35" s="9"/>
    </row>
    <row r="36" spans="1:19">
      <c r="A36" s="17" t="str">
        <f t="shared" si="20"/>
        <v>Nickel</v>
      </c>
      <c r="B36" s="7">
        <f t="shared" si="21"/>
        <v>80</v>
      </c>
      <c r="C36" s="44">
        <f t="shared" si="22"/>
        <v>0</v>
      </c>
      <c r="D36" s="35">
        <v>5.5</v>
      </c>
      <c r="E36" s="49">
        <f t="shared" ref="E36:E46" si="26">E35</f>
        <v>4</v>
      </c>
      <c r="F36" s="37" t="s">
        <v>9</v>
      </c>
      <c r="G36" s="43">
        <f t="shared" si="23"/>
        <v>0</v>
      </c>
      <c r="H36" s="37" t="s">
        <v>7</v>
      </c>
      <c r="I36" s="49">
        <f t="shared" si="24"/>
        <v>0</v>
      </c>
      <c r="J36" s="44">
        <f t="shared" si="25"/>
        <v>4</v>
      </c>
      <c r="K36" s="44">
        <f t="shared" ref="K36:K46" si="27">6-J36</f>
        <v>2</v>
      </c>
      <c r="L36" s="44">
        <v>0</v>
      </c>
      <c r="M36" s="18"/>
      <c r="N36" s="15">
        <f t="shared" ref="N36:N46" si="28">C36+K36+L36</f>
        <v>2</v>
      </c>
      <c r="O36" s="15">
        <f t="shared" ref="O36:O46" si="29">C36+K36+L36+1</f>
        <v>3</v>
      </c>
      <c r="P36" s="15">
        <f t="shared" ref="P36:P46" si="30">C36+K36+L36+2</f>
        <v>4</v>
      </c>
      <c r="R36" s="9"/>
      <c r="S36" s="9"/>
    </row>
    <row r="37" spans="1:19">
      <c r="A37" s="17" t="str">
        <f t="shared" si="20"/>
        <v>Nickel</v>
      </c>
      <c r="B37" s="7">
        <f t="shared" si="21"/>
        <v>80</v>
      </c>
      <c r="C37" s="44">
        <f t="shared" si="22"/>
        <v>0</v>
      </c>
      <c r="D37" s="35">
        <v>5.5</v>
      </c>
      <c r="E37" s="49">
        <f t="shared" si="26"/>
        <v>4</v>
      </c>
      <c r="F37" s="37" t="s">
        <v>9</v>
      </c>
      <c r="G37" s="43">
        <f t="shared" si="23"/>
        <v>0</v>
      </c>
      <c r="H37" s="37" t="s">
        <v>6</v>
      </c>
      <c r="I37" s="49">
        <f t="shared" si="24"/>
        <v>0</v>
      </c>
      <c r="J37" s="44">
        <f t="shared" si="25"/>
        <v>4</v>
      </c>
      <c r="K37" s="44">
        <f t="shared" si="27"/>
        <v>2</v>
      </c>
      <c r="L37" s="44">
        <v>0</v>
      </c>
      <c r="M37" s="18"/>
      <c r="N37" s="15">
        <f t="shared" si="28"/>
        <v>2</v>
      </c>
      <c r="O37" s="15">
        <f t="shared" si="29"/>
        <v>3</v>
      </c>
      <c r="P37" s="15">
        <f t="shared" si="30"/>
        <v>4</v>
      </c>
      <c r="R37" s="9"/>
      <c r="S37" s="9"/>
    </row>
    <row r="38" spans="1:19">
      <c r="A38" s="17" t="str">
        <f t="shared" si="20"/>
        <v>Nickel</v>
      </c>
      <c r="B38" s="7">
        <f t="shared" si="21"/>
        <v>80</v>
      </c>
      <c r="C38" s="44">
        <f t="shared" si="22"/>
        <v>0</v>
      </c>
      <c r="D38" s="35">
        <v>5.5</v>
      </c>
      <c r="E38" s="49">
        <f t="shared" si="26"/>
        <v>4</v>
      </c>
      <c r="F38" s="37" t="s">
        <v>10</v>
      </c>
      <c r="G38" s="43">
        <f t="shared" si="23"/>
        <v>0</v>
      </c>
      <c r="H38" s="37" t="s">
        <v>8</v>
      </c>
      <c r="I38" s="49">
        <f t="shared" si="24"/>
        <v>0</v>
      </c>
      <c r="J38" s="44">
        <f t="shared" si="25"/>
        <v>4</v>
      </c>
      <c r="K38" s="44">
        <f t="shared" si="27"/>
        <v>2</v>
      </c>
      <c r="L38" s="44">
        <v>0</v>
      </c>
      <c r="M38" s="18"/>
      <c r="N38" s="15">
        <f t="shared" si="28"/>
        <v>2</v>
      </c>
      <c r="O38" s="15">
        <f t="shared" si="29"/>
        <v>3</v>
      </c>
      <c r="P38" s="15">
        <f t="shared" si="30"/>
        <v>4</v>
      </c>
      <c r="R38" s="9"/>
      <c r="S38" s="9"/>
    </row>
    <row r="39" spans="1:19">
      <c r="A39" s="17" t="str">
        <f t="shared" si="20"/>
        <v>Nickel</v>
      </c>
      <c r="B39" s="7">
        <f t="shared" si="21"/>
        <v>80</v>
      </c>
      <c r="C39" s="44">
        <f t="shared" si="22"/>
        <v>0</v>
      </c>
      <c r="D39" s="35">
        <v>5.5</v>
      </c>
      <c r="E39" s="49">
        <f t="shared" si="26"/>
        <v>4</v>
      </c>
      <c r="F39" s="37" t="s">
        <v>10</v>
      </c>
      <c r="G39" s="43">
        <f t="shared" si="23"/>
        <v>0</v>
      </c>
      <c r="H39" s="37" t="s">
        <v>7</v>
      </c>
      <c r="I39" s="49">
        <f t="shared" si="24"/>
        <v>0</v>
      </c>
      <c r="J39" s="44">
        <f t="shared" si="25"/>
        <v>4</v>
      </c>
      <c r="K39" s="44">
        <f t="shared" si="27"/>
        <v>2</v>
      </c>
      <c r="L39" s="44">
        <v>0</v>
      </c>
      <c r="M39" s="18"/>
      <c r="N39" s="15">
        <f t="shared" si="28"/>
        <v>2</v>
      </c>
      <c r="O39" s="15">
        <f t="shared" si="29"/>
        <v>3</v>
      </c>
      <c r="P39" s="15">
        <f t="shared" si="30"/>
        <v>4</v>
      </c>
      <c r="R39" s="9"/>
      <c r="S39" s="9"/>
    </row>
    <row r="40" spans="1:19">
      <c r="A40" s="17" t="str">
        <f t="shared" si="20"/>
        <v>Nickel</v>
      </c>
      <c r="B40" s="7">
        <f t="shared" si="21"/>
        <v>80</v>
      </c>
      <c r="C40" s="44">
        <f t="shared" si="22"/>
        <v>0</v>
      </c>
      <c r="D40" s="35">
        <v>5.5</v>
      </c>
      <c r="E40" s="49">
        <f t="shared" si="26"/>
        <v>4</v>
      </c>
      <c r="F40" s="37" t="s">
        <v>10</v>
      </c>
      <c r="G40" s="43">
        <f t="shared" si="23"/>
        <v>0</v>
      </c>
      <c r="H40" s="37" t="s">
        <v>6</v>
      </c>
      <c r="I40" s="49">
        <f t="shared" si="24"/>
        <v>0</v>
      </c>
      <c r="J40" s="44">
        <f t="shared" si="25"/>
        <v>4</v>
      </c>
      <c r="K40" s="44">
        <f t="shared" si="27"/>
        <v>2</v>
      </c>
      <c r="L40" s="44">
        <v>0</v>
      </c>
      <c r="M40" s="18"/>
      <c r="N40" s="15">
        <f t="shared" si="28"/>
        <v>2</v>
      </c>
      <c r="O40" s="15">
        <f t="shared" si="29"/>
        <v>3</v>
      </c>
      <c r="P40" s="15">
        <f t="shared" si="30"/>
        <v>4</v>
      </c>
    </row>
    <row r="41" spans="1:19">
      <c r="A41" s="17" t="str">
        <f t="shared" si="20"/>
        <v>Nickel</v>
      </c>
      <c r="B41" s="7">
        <f t="shared" si="21"/>
        <v>80</v>
      </c>
      <c r="C41" s="44">
        <f t="shared" si="22"/>
        <v>0</v>
      </c>
      <c r="D41" s="35">
        <v>5.5</v>
      </c>
      <c r="E41" s="49">
        <f t="shared" si="26"/>
        <v>4</v>
      </c>
      <c r="F41" s="37" t="s">
        <v>11</v>
      </c>
      <c r="G41" s="43">
        <f t="shared" si="23"/>
        <v>1</v>
      </c>
      <c r="H41" s="37" t="s">
        <v>8</v>
      </c>
      <c r="I41" s="49">
        <f t="shared" si="24"/>
        <v>0</v>
      </c>
      <c r="J41" s="44">
        <f t="shared" si="25"/>
        <v>5</v>
      </c>
      <c r="K41" s="44">
        <f t="shared" si="27"/>
        <v>1</v>
      </c>
      <c r="L41" s="44">
        <v>0</v>
      </c>
      <c r="M41" s="18"/>
      <c r="N41" s="15">
        <f t="shared" si="28"/>
        <v>1</v>
      </c>
      <c r="O41" s="15">
        <f t="shared" si="29"/>
        <v>2</v>
      </c>
      <c r="P41" s="15">
        <f t="shared" si="30"/>
        <v>3</v>
      </c>
    </row>
    <row r="42" spans="1:19">
      <c r="A42" s="17" t="str">
        <f t="shared" si="20"/>
        <v>Nickel</v>
      </c>
      <c r="B42" s="7">
        <f t="shared" si="21"/>
        <v>80</v>
      </c>
      <c r="C42" s="44">
        <f t="shared" si="22"/>
        <v>0</v>
      </c>
      <c r="D42" s="35">
        <v>5.5</v>
      </c>
      <c r="E42" s="49">
        <f t="shared" si="26"/>
        <v>4</v>
      </c>
      <c r="F42" s="37" t="s">
        <v>11</v>
      </c>
      <c r="G42" s="43">
        <f t="shared" si="23"/>
        <v>1</v>
      </c>
      <c r="H42" s="37" t="s">
        <v>7</v>
      </c>
      <c r="I42" s="49">
        <f t="shared" si="24"/>
        <v>0</v>
      </c>
      <c r="J42" s="44">
        <f t="shared" si="25"/>
        <v>5</v>
      </c>
      <c r="K42" s="44">
        <f t="shared" si="27"/>
        <v>1</v>
      </c>
      <c r="L42" s="44">
        <v>0</v>
      </c>
      <c r="M42" s="18"/>
      <c r="N42" s="15">
        <f t="shared" si="28"/>
        <v>1</v>
      </c>
      <c r="O42" s="15">
        <f t="shared" si="29"/>
        <v>2</v>
      </c>
      <c r="P42" s="15">
        <f t="shared" si="30"/>
        <v>3</v>
      </c>
    </row>
    <row r="43" spans="1:19">
      <c r="A43" s="17" t="str">
        <f t="shared" si="20"/>
        <v>Nickel</v>
      </c>
      <c r="B43" s="7">
        <f t="shared" si="21"/>
        <v>80</v>
      </c>
      <c r="C43" s="44">
        <f t="shared" si="22"/>
        <v>0</v>
      </c>
      <c r="D43" s="35">
        <v>5.5</v>
      </c>
      <c r="E43" s="49">
        <f t="shared" si="26"/>
        <v>4</v>
      </c>
      <c r="F43" s="37" t="s">
        <v>11</v>
      </c>
      <c r="G43" s="43">
        <f t="shared" si="23"/>
        <v>1</v>
      </c>
      <c r="H43" s="37" t="s">
        <v>6</v>
      </c>
      <c r="I43" s="49">
        <f t="shared" si="24"/>
        <v>0</v>
      </c>
      <c r="J43" s="44">
        <f t="shared" si="25"/>
        <v>5</v>
      </c>
      <c r="K43" s="44">
        <f t="shared" si="27"/>
        <v>1</v>
      </c>
      <c r="L43" s="44">
        <v>0</v>
      </c>
      <c r="M43" s="18"/>
      <c r="N43" s="15">
        <f t="shared" si="28"/>
        <v>1</v>
      </c>
      <c r="O43" s="15">
        <f t="shared" si="29"/>
        <v>2</v>
      </c>
      <c r="P43" s="15">
        <f t="shared" si="30"/>
        <v>3</v>
      </c>
    </row>
    <row r="44" spans="1:19">
      <c r="A44" s="17" t="str">
        <f t="shared" si="20"/>
        <v>Nickel</v>
      </c>
      <c r="B44" s="7">
        <f t="shared" si="21"/>
        <v>80</v>
      </c>
      <c r="C44" s="44">
        <f t="shared" si="22"/>
        <v>0</v>
      </c>
      <c r="D44" s="35">
        <v>5.5</v>
      </c>
      <c r="E44" s="49">
        <f t="shared" si="26"/>
        <v>4</v>
      </c>
      <c r="F44" s="37" t="s">
        <v>12</v>
      </c>
      <c r="G44" s="43">
        <f t="shared" si="23"/>
        <v>1</v>
      </c>
      <c r="H44" s="37" t="s">
        <v>8</v>
      </c>
      <c r="I44" s="49">
        <f t="shared" si="24"/>
        <v>0</v>
      </c>
      <c r="J44" s="44">
        <f t="shared" si="25"/>
        <v>5</v>
      </c>
      <c r="K44" s="44">
        <f t="shared" si="27"/>
        <v>1</v>
      </c>
      <c r="L44" s="44">
        <v>0</v>
      </c>
      <c r="M44" s="18"/>
      <c r="N44" s="15">
        <f t="shared" si="28"/>
        <v>1</v>
      </c>
      <c r="O44" s="15">
        <f t="shared" si="29"/>
        <v>2</v>
      </c>
      <c r="P44" s="15">
        <f t="shared" si="30"/>
        <v>3</v>
      </c>
      <c r="S44" s="6"/>
    </row>
    <row r="45" spans="1:19">
      <c r="A45" s="17" t="str">
        <f t="shared" si="20"/>
        <v>Nickel</v>
      </c>
      <c r="B45" s="7">
        <f t="shared" si="21"/>
        <v>80</v>
      </c>
      <c r="C45" s="44">
        <f t="shared" si="22"/>
        <v>0</v>
      </c>
      <c r="D45" s="35">
        <v>5.5</v>
      </c>
      <c r="E45" s="49">
        <f t="shared" si="26"/>
        <v>4</v>
      </c>
      <c r="F45" s="37" t="s">
        <v>12</v>
      </c>
      <c r="G45" s="43">
        <f t="shared" si="23"/>
        <v>1</v>
      </c>
      <c r="H45" s="37" t="s">
        <v>7</v>
      </c>
      <c r="I45" s="49">
        <f t="shared" si="24"/>
        <v>0</v>
      </c>
      <c r="J45" s="44">
        <f t="shared" si="25"/>
        <v>5</v>
      </c>
      <c r="K45" s="44">
        <f t="shared" si="27"/>
        <v>1</v>
      </c>
      <c r="L45" s="44">
        <v>0</v>
      </c>
      <c r="M45" s="18"/>
      <c r="N45" s="15">
        <f t="shared" si="28"/>
        <v>1</v>
      </c>
      <c r="O45" s="15">
        <f t="shared" si="29"/>
        <v>2</v>
      </c>
      <c r="P45" s="15">
        <f t="shared" si="30"/>
        <v>3</v>
      </c>
    </row>
    <row r="46" spans="1:19" ht="10.5" thickBot="1">
      <c r="A46" s="17" t="str">
        <f t="shared" si="20"/>
        <v>Nickel</v>
      </c>
      <c r="B46" s="7">
        <f t="shared" si="21"/>
        <v>80</v>
      </c>
      <c r="C46" s="44">
        <f t="shared" si="22"/>
        <v>0</v>
      </c>
      <c r="D46" s="35">
        <v>5.5</v>
      </c>
      <c r="E46" s="49">
        <f t="shared" si="26"/>
        <v>4</v>
      </c>
      <c r="F46" s="37" t="s">
        <v>12</v>
      </c>
      <c r="G46" s="43">
        <f t="shared" si="23"/>
        <v>1</v>
      </c>
      <c r="H46" s="37" t="s">
        <v>6</v>
      </c>
      <c r="I46" s="49">
        <f t="shared" si="24"/>
        <v>0</v>
      </c>
      <c r="J46" s="44">
        <f t="shared" si="25"/>
        <v>5</v>
      </c>
      <c r="K46" s="44">
        <f t="shared" si="27"/>
        <v>1</v>
      </c>
      <c r="L46" s="44">
        <v>0</v>
      </c>
      <c r="M46" s="18"/>
      <c r="N46" s="15">
        <f t="shared" si="28"/>
        <v>1</v>
      </c>
      <c r="O46" s="15">
        <f t="shared" si="29"/>
        <v>2</v>
      </c>
      <c r="P46" s="15">
        <f t="shared" si="30"/>
        <v>3</v>
      </c>
    </row>
    <row r="47" spans="1:19" ht="35.15" customHeight="1" thickTop="1">
      <c r="A47" s="28" t="s">
        <v>0</v>
      </c>
      <c r="B47" s="29" t="s">
        <v>21</v>
      </c>
      <c r="C47" s="42" t="s">
        <v>3</v>
      </c>
      <c r="D47" s="34" t="s">
        <v>1</v>
      </c>
      <c r="E47" s="47" t="s">
        <v>16</v>
      </c>
      <c r="F47" s="36" t="s">
        <v>4</v>
      </c>
      <c r="G47" s="42" t="s">
        <v>18</v>
      </c>
      <c r="H47" s="36" t="s">
        <v>5</v>
      </c>
      <c r="I47" s="47" t="s">
        <v>17</v>
      </c>
      <c r="J47" s="42" t="s">
        <v>24</v>
      </c>
      <c r="K47" s="42" t="s">
        <v>20</v>
      </c>
      <c r="L47" s="42" t="s">
        <v>41</v>
      </c>
      <c r="M47" s="30"/>
      <c r="N47" s="31" t="s">
        <v>13</v>
      </c>
      <c r="O47" s="31" t="s">
        <v>14</v>
      </c>
      <c r="P47" s="31" t="s">
        <v>15</v>
      </c>
      <c r="R47" s="1"/>
      <c r="S47" s="1"/>
    </row>
    <row r="48" spans="1:19" ht="10.5">
      <c r="A48" s="17" t="str">
        <f t="shared" ref="A48:A59" si="31">$B$3</f>
        <v>Nickel</v>
      </c>
      <c r="B48" s="7">
        <f t="shared" ref="B48:B59" si="32">$C$6</f>
        <v>80</v>
      </c>
      <c r="C48" s="44">
        <f t="shared" ref="C48:C59" si="33">5*(B48-$B$4)/($B$5-$B$4)</f>
        <v>0</v>
      </c>
      <c r="D48" s="35">
        <v>6</v>
      </c>
      <c r="E48" s="48">
        <v>4</v>
      </c>
      <c r="F48" s="37" t="s">
        <v>9</v>
      </c>
      <c r="G48" s="43">
        <f t="shared" ref="G48:G59" si="34">G35</f>
        <v>0</v>
      </c>
      <c r="H48" s="37" t="s">
        <v>8</v>
      </c>
      <c r="I48" s="49">
        <f t="shared" ref="I48:I59" si="35">I35</f>
        <v>0</v>
      </c>
      <c r="J48" s="44">
        <f t="shared" ref="J48:J59" si="36">E48+G48+I48</f>
        <v>4</v>
      </c>
      <c r="K48" s="44">
        <f>6-J48</f>
        <v>2</v>
      </c>
      <c r="L48" s="44">
        <v>0</v>
      </c>
      <c r="M48" s="18"/>
      <c r="N48" s="15">
        <f>C48+K48+L48</f>
        <v>2</v>
      </c>
      <c r="O48" s="15">
        <f>C48+K48+L48+1</f>
        <v>3</v>
      </c>
      <c r="P48" s="15">
        <f>C48+K48+L48+2</f>
        <v>4</v>
      </c>
    </row>
    <row r="49" spans="1:19">
      <c r="A49" s="17" t="str">
        <f t="shared" si="31"/>
        <v>Nickel</v>
      </c>
      <c r="B49" s="7">
        <f t="shared" si="32"/>
        <v>80</v>
      </c>
      <c r="C49" s="44">
        <f t="shared" si="33"/>
        <v>0</v>
      </c>
      <c r="D49" s="35">
        <v>6</v>
      </c>
      <c r="E49" s="49">
        <f t="shared" ref="E49:E59" si="37">E48</f>
        <v>4</v>
      </c>
      <c r="F49" s="37" t="s">
        <v>9</v>
      </c>
      <c r="G49" s="43">
        <f t="shared" si="34"/>
        <v>0</v>
      </c>
      <c r="H49" s="37" t="s">
        <v>7</v>
      </c>
      <c r="I49" s="49">
        <f t="shared" si="35"/>
        <v>0</v>
      </c>
      <c r="J49" s="44">
        <f t="shared" si="36"/>
        <v>4</v>
      </c>
      <c r="K49" s="44">
        <f t="shared" ref="K49:K59" si="38">6-J49</f>
        <v>2</v>
      </c>
      <c r="L49" s="44">
        <v>0</v>
      </c>
      <c r="M49" s="18"/>
      <c r="N49" s="15">
        <f t="shared" ref="N49:N59" si="39">C49+K49+L49</f>
        <v>2</v>
      </c>
      <c r="O49" s="15">
        <f t="shared" ref="O49:O59" si="40">C49+K49+L49+1</f>
        <v>3</v>
      </c>
      <c r="P49" s="15">
        <f t="shared" ref="P49:P59" si="41">C49+K49+L49+2</f>
        <v>4</v>
      </c>
    </row>
    <row r="50" spans="1:19">
      <c r="A50" s="17" t="str">
        <f t="shared" si="31"/>
        <v>Nickel</v>
      </c>
      <c r="B50" s="7">
        <f t="shared" si="32"/>
        <v>80</v>
      </c>
      <c r="C50" s="44">
        <f t="shared" si="33"/>
        <v>0</v>
      </c>
      <c r="D50" s="35">
        <v>6</v>
      </c>
      <c r="E50" s="49">
        <f t="shared" si="37"/>
        <v>4</v>
      </c>
      <c r="F50" s="37" t="s">
        <v>9</v>
      </c>
      <c r="G50" s="43">
        <f t="shared" si="34"/>
        <v>0</v>
      </c>
      <c r="H50" s="37" t="s">
        <v>6</v>
      </c>
      <c r="I50" s="49">
        <f t="shared" si="35"/>
        <v>0</v>
      </c>
      <c r="J50" s="44">
        <f t="shared" si="36"/>
        <v>4</v>
      </c>
      <c r="K50" s="44">
        <f t="shared" si="38"/>
        <v>2</v>
      </c>
      <c r="L50" s="44">
        <v>0</v>
      </c>
      <c r="M50" s="18"/>
      <c r="N50" s="15">
        <f t="shared" si="39"/>
        <v>2</v>
      </c>
      <c r="O50" s="15">
        <f t="shared" si="40"/>
        <v>3</v>
      </c>
      <c r="P50" s="15">
        <f t="shared" si="41"/>
        <v>4</v>
      </c>
    </row>
    <row r="51" spans="1:19">
      <c r="A51" s="17" t="str">
        <f t="shared" si="31"/>
        <v>Nickel</v>
      </c>
      <c r="B51" s="7">
        <f t="shared" si="32"/>
        <v>80</v>
      </c>
      <c r="C51" s="44">
        <f t="shared" si="33"/>
        <v>0</v>
      </c>
      <c r="D51" s="35">
        <v>6</v>
      </c>
      <c r="E51" s="49">
        <f t="shared" si="37"/>
        <v>4</v>
      </c>
      <c r="F51" s="37" t="s">
        <v>10</v>
      </c>
      <c r="G51" s="43">
        <f t="shared" si="34"/>
        <v>0</v>
      </c>
      <c r="H51" s="37" t="s">
        <v>8</v>
      </c>
      <c r="I51" s="49">
        <f t="shared" si="35"/>
        <v>0</v>
      </c>
      <c r="J51" s="44">
        <f t="shared" si="36"/>
        <v>4</v>
      </c>
      <c r="K51" s="44">
        <f t="shared" si="38"/>
        <v>2</v>
      </c>
      <c r="L51" s="44">
        <v>0</v>
      </c>
      <c r="M51" s="18"/>
      <c r="N51" s="15">
        <f t="shared" si="39"/>
        <v>2</v>
      </c>
      <c r="O51" s="15">
        <f t="shared" si="40"/>
        <v>3</v>
      </c>
      <c r="P51" s="15">
        <f t="shared" si="41"/>
        <v>4</v>
      </c>
    </row>
    <row r="52" spans="1:19">
      <c r="A52" s="17" t="str">
        <f t="shared" si="31"/>
        <v>Nickel</v>
      </c>
      <c r="B52" s="7">
        <f t="shared" si="32"/>
        <v>80</v>
      </c>
      <c r="C52" s="44">
        <f t="shared" si="33"/>
        <v>0</v>
      </c>
      <c r="D52" s="35">
        <v>6</v>
      </c>
      <c r="E52" s="49">
        <f t="shared" si="37"/>
        <v>4</v>
      </c>
      <c r="F52" s="37" t="s">
        <v>10</v>
      </c>
      <c r="G52" s="43">
        <f t="shared" si="34"/>
        <v>0</v>
      </c>
      <c r="H52" s="37" t="s">
        <v>7</v>
      </c>
      <c r="I52" s="49">
        <f t="shared" si="35"/>
        <v>0</v>
      </c>
      <c r="J52" s="44">
        <f t="shared" si="36"/>
        <v>4</v>
      </c>
      <c r="K52" s="44">
        <f t="shared" si="38"/>
        <v>2</v>
      </c>
      <c r="L52" s="44">
        <v>0</v>
      </c>
      <c r="M52" s="18"/>
      <c r="N52" s="15">
        <f t="shared" si="39"/>
        <v>2</v>
      </c>
      <c r="O52" s="15">
        <f t="shared" si="40"/>
        <v>3</v>
      </c>
      <c r="P52" s="15">
        <f t="shared" si="41"/>
        <v>4</v>
      </c>
    </row>
    <row r="53" spans="1:19">
      <c r="A53" s="17" t="str">
        <f t="shared" si="31"/>
        <v>Nickel</v>
      </c>
      <c r="B53" s="7">
        <f t="shared" si="32"/>
        <v>80</v>
      </c>
      <c r="C53" s="44">
        <f t="shared" si="33"/>
        <v>0</v>
      </c>
      <c r="D53" s="35">
        <v>6</v>
      </c>
      <c r="E53" s="49">
        <f t="shared" si="37"/>
        <v>4</v>
      </c>
      <c r="F53" s="37" t="s">
        <v>10</v>
      </c>
      <c r="G53" s="43">
        <f t="shared" si="34"/>
        <v>0</v>
      </c>
      <c r="H53" s="37" t="s">
        <v>6</v>
      </c>
      <c r="I53" s="49">
        <f t="shared" si="35"/>
        <v>0</v>
      </c>
      <c r="J53" s="44">
        <f t="shared" si="36"/>
        <v>4</v>
      </c>
      <c r="K53" s="44">
        <f t="shared" si="38"/>
        <v>2</v>
      </c>
      <c r="L53" s="44">
        <v>0</v>
      </c>
      <c r="M53" s="18"/>
      <c r="N53" s="15">
        <f t="shared" si="39"/>
        <v>2</v>
      </c>
      <c r="O53" s="15">
        <f t="shared" si="40"/>
        <v>3</v>
      </c>
      <c r="P53" s="15">
        <f t="shared" si="41"/>
        <v>4</v>
      </c>
    </row>
    <row r="54" spans="1:19">
      <c r="A54" s="17" t="str">
        <f t="shared" si="31"/>
        <v>Nickel</v>
      </c>
      <c r="B54" s="7">
        <f t="shared" si="32"/>
        <v>80</v>
      </c>
      <c r="C54" s="44">
        <f t="shared" si="33"/>
        <v>0</v>
      </c>
      <c r="D54" s="35">
        <v>6</v>
      </c>
      <c r="E54" s="49">
        <f t="shared" si="37"/>
        <v>4</v>
      </c>
      <c r="F54" s="37" t="s">
        <v>11</v>
      </c>
      <c r="G54" s="43">
        <f t="shared" si="34"/>
        <v>1</v>
      </c>
      <c r="H54" s="37" t="s">
        <v>8</v>
      </c>
      <c r="I54" s="49">
        <f t="shared" si="35"/>
        <v>0</v>
      </c>
      <c r="J54" s="44">
        <f t="shared" si="36"/>
        <v>5</v>
      </c>
      <c r="K54" s="44">
        <f t="shared" si="38"/>
        <v>1</v>
      </c>
      <c r="L54" s="44">
        <v>0</v>
      </c>
      <c r="M54" s="18"/>
      <c r="N54" s="15">
        <f t="shared" si="39"/>
        <v>1</v>
      </c>
      <c r="O54" s="15">
        <f t="shared" si="40"/>
        <v>2</v>
      </c>
      <c r="P54" s="15">
        <f t="shared" si="41"/>
        <v>3</v>
      </c>
    </row>
    <row r="55" spans="1:19">
      <c r="A55" s="17" t="str">
        <f t="shared" si="31"/>
        <v>Nickel</v>
      </c>
      <c r="B55" s="7">
        <f t="shared" si="32"/>
        <v>80</v>
      </c>
      <c r="C55" s="44">
        <f t="shared" si="33"/>
        <v>0</v>
      </c>
      <c r="D55" s="35">
        <v>6</v>
      </c>
      <c r="E55" s="49">
        <f t="shared" si="37"/>
        <v>4</v>
      </c>
      <c r="F55" s="37" t="s">
        <v>11</v>
      </c>
      <c r="G55" s="43">
        <f t="shared" si="34"/>
        <v>1</v>
      </c>
      <c r="H55" s="37" t="s">
        <v>7</v>
      </c>
      <c r="I55" s="49">
        <f t="shared" si="35"/>
        <v>0</v>
      </c>
      <c r="J55" s="44">
        <f t="shared" si="36"/>
        <v>5</v>
      </c>
      <c r="K55" s="44">
        <f t="shared" si="38"/>
        <v>1</v>
      </c>
      <c r="L55" s="44">
        <v>0</v>
      </c>
      <c r="M55" s="18"/>
      <c r="N55" s="15">
        <f t="shared" si="39"/>
        <v>1</v>
      </c>
      <c r="O55" s="15">
        <f t="shared" si="40"/>
        <v>2</v>
      </c>
      <c r="P55" s="15">
        <f t="shared" si="41"/>
        <v>3</v>
      </c>
    </row>
    <row r="56" spans="1:19">
      <c r="A56" s="17" t="str">
        <f t="shared" si="31"/>
        <v>Nickel</v>
      </c>
      <c r="B56" s="7">
        <f t="shared" si="32"/>
        <v>80</v>
      </c>
      <c r="C56" s="44">
        <f t="shared" si="33"/>
        <v>0</v>
      </c>
      <c r="D56" s="35">
        <v>6</v>
      </c>
      <c r="E56" s="49">
        <f t="shared" si="37"/>
        <v>4</v>
      </c>
      <c r="F56" s="37" t="s">
        <v>11</v>
      </c>
      <c r="G56" s="43">
        <f t="shared" si="34"/>
        <v>1</v>
      </c>
      <c r="H56" s="37" t="s">
        <v>6</v>
      </c>
      <c r="I56" s="49">
        <f t="shared" si="35"/>
        <v>0</v>
      </c>
      <c r="J56" s="44">
        <f t="shared" si="36"/>
        <v>5</v>
      </c>
      <c r="K56" s="44">
        <f t="shared" si="38"/>
        <v>1</v>
      </c>
      <c r="L56" s="44">
        <v>0</v>
      </c>
      <c r="M56" s="18"/>
      <c r="N56" s="15">
        <f t="shared" si="39"/>
        <v>1</v>
      </c>
      <c r="O56" s="15">
        <f t="shared" si="40"/>
        <v>2</v>
      </c>
      <c r="P56" s="15">
        <f t="shared" si="41"/>
        <v>3</v>
      </c>
    </row>
    <row r="57" spans="1:19">
      <c r="A57" s="17" t="str">
        <f t="shared" si="31"/>
        <v>Nickel</v>
      </c>
      <c r="B57" s="7">
        <f t="shared" si="32"/>
        <v>80</v>
      </c>
      <c r="C57" s="44">
        <f t="shared" si="33"/>
        <v>0</v>
      </c>
      <c r="D57" s="35">
        <v>6</v>
      </c>
      <c r="E57" s="49">
        <f t="shared" si="37"/>
        <v>4</v>
      </c>
      <c r="F57" s="37" t="s">
        <v>12</v>
      </c>
      <c r="G57" s="43">
        <f t="shared" si="34"/>
        <v>1</v>
      </c>
      <c r="H57" s="37" t="s">
        <v>8</v>
      </c>
      <c r="I57" s="49">
        <f t="shared" si="35"/>
        <v>0</v>
      </c>
      <c r="J57" s="44">
        <f t="shared" si="36"/>
        <v>5</v>
      </c>
      <c r="K57" s="44">
        <f t="shared" si="38"/>
        <v>1</v>
      </c>
      <c r="L57" s="44">
        <v>0</v>
      </c>
      <c r="M57" s="18"/>
      <c r="N57" s="15">
        <f t="shared" si="39"/>
        <v>1</v>
      </c>
      <c r="O57" s="15">
        <f t="shared" si="40"/>
        <v>2</v>
      </c>
      <c r="P57" s="15">
        <f t="shared" si="41"/>
        <v>3</v>
      </c>
    </row>
    <row r="58" spans="1:19">
      <c r="A58" s="17" t="str">
        <f t="shared" si="31"/>
        <v>Nickel</v>
      </c>
      <c r="B58" s="7">
        <f t="shared" si="32"/>
        <v>80</v>
      </c>
      <c r="C58" s="44">
        <f t="shared" si="33"/>
        <v>0</v>
      </c>
      <c r="D58" s="35">
        <v>6</v>
      </c>
      <c r="E58" s="49">
        <f t="shared" si="37"/>
        <v>4</v>
      </c>
      <c r="F58" s="37" t="s">
        <v>12</v>
      </c>
      <c r="G58" s="43">
        <f t="shared" si="34"/>
        <v>1</v>
      </c>
      <c r="H58" s="37" t="s">
        <v>7</v>
      </c>
      <c r="I58" s="49">
        <f t="shared" si="35"/>
        <v>0</v>
      </c>
      <c r="J58" s="44">
        <f t="shared" si="36"/>
        <v>5</v>
      </c>
      <c r="K58" s="44">
        <f t="shared" si="38"/>
        <v>1</v>
      </c>
      <c r="L58" s="44">
        <v>0</v>
      </c>
      <c r="M58" s="18"/>
      <c r="N58" s="15">
        <f t="shared" si="39"/>
        <v>1</v>
      </c>
      <c r="O58" s="15">
        <f t="shared" si="40"/>
        <v>2</v>
      </c>
      <c r="P58" s="15">
        <f t="shared" si="41"/>
        <v>3</v>
      </c>
    </row>
    <row r="59" spans="1:19" ht="10.5" thickBot="1">
      <c r="A59" s="17" t="str">
        <f t="shared" si="31"/>
        <v>Nickel</v>
      </c>
      <c r="B59" s="7">
        <f t="shared" si="32"/>
        <v>80</v>
      </c>
      <c r="C59" s="44">
        <f t="shared" si="33"/>
        <v>0</v>
      </c>
      <c r="D59" s="35">
        <v>6</v>
      </c>
      <c r="E59" s="49">
        <f t="shared" si="37"/>
        <v>4</v>
      </c>
      <c r="F59" s="37" t="s">
        <v>12</v>
      </c>
      <c r="G59" s="43">
        <f t="shared" si="34"/>
        <v>1</v>
      </c>
      <c r="H59" s="37" t="s">
        <v>6</v>
      </c>
      <c r="I59" s="49">
        <f t="shared" si="35"/>
        <v>0</v>
      </c>
      <c r="J59" s="44">
        <f t="shared" si="36"/>
        <v>5</v>
      </c>
      <c r="K59" s="44">
        <f t="shared" si="38"/>
        <v>1</v>
      </c>
      <c r="L59" s="44">
        <v>0</v>
      </c>
      <c r="M59" s="18"/>
      <c r="N59" s="15">
        <f t="shared" si="39"/>
        <v>1</v>
      </c>
      <c r="O59" s="15">
        <f t="shared" si="40"/>
        <v>2</v>
      </c>
      <c r="P59" s="15">
        <f t="shared" si="41"/>
        <v>3</v>
      </c>
    </row>
    <row r="60" spans="1:19" ht="35.15" customHeight="1" thickTop="1">
      <c r="A60" s="28" t="s">
        <v>0</v>
      </c>
      <c r="B60" s="29" t="s">
        <v>21</v>
      </c>
      <c r="C60" s="42" t="s">
        <v>3</v>
      </c>
      <c r="D60" s="34" t="s">
        <v>1</v>
      </c>
      <c r="E60" s="47" t="s">
        <v>16</v>
      </c>
      <c r="F60" s="36" t="s">
        <v>4</v>
      </c>
      <c r="G60" s="42" t="s">
        <v>18</v>
      </c>
      <c r="H60" s="36" t="s">
        <v>5</v>
      </c>
      <c r="I60" s="47" t="s">
        <v>17</v>
      </c>
      <c r="J60" s="42" t="s">
        <v>24</v>
      </c>
      <c r="K60" s="42" t="s">
        <v>20</v>
      </c>
      <c r="L60" s="42" t="s">
        <v>41</v>
      </c>
      <c r="M60" s="30"/>
      <c r="N60" s="31" t="s">
        <v>13</v>
      </c>
      <c r="O60" s="31" t="s">
        <v>14</v>
      </c>
      <c r="P60" s="31" t="s">
        <v>15</v>
      </c>
      <c r="R60" s="1"/>
      <c r="S60" s="1"/>
    </row>
    <row r="61" spans="1:19" ht="10.5">
      <c r="A61" s="17" t="str">
        <f t="shared" ref="A61:A72" si="42">$B$3</f>
        <v>Nickel</v>
      </c>
      <c r="B61" s="7">
        <f t="shared" ref="B61:B72" si="43">$C$6</f>
        <v>80</v>
      </c>
      <c r="C61" s="44">
        <f t="shared" ref="C61:C72" si="44">5*(B61-$B$4)/($B$5-$B$4)</f>
        <v>0</v>
      </c>
      <c r="D61" s="35">
        <v>6.5</v>
      </c>
      <c r="E61" s="48">
        <v>5</v>
      </c>
      <c r="F61" s="37" t="s">
        <v>9</v>
      </c>
      <c r="G61" s="43">
        <f t="shared" ref="G61:G72" si="45">G48</f>
        <v>0</v>
      </c>
      <c r="H61" s="37" t="s">
        <v>8</v>
      </c>
      <c r="I61" s="49">
        <f t="shared" ref="I61:I72" si="46">I48</f>
        <v>0</v>
      </c>
      <c r="J61" s="44">
        <f t="shared" ref="J61:J72" si="47">E61+G61+I61</f>
        <v>5</v>
      </c>
      <c r="K61" s="44">
        <f>6-J61</f>
        <v>1</v>
      </c>
      <c r="L61" s="44">
        <v>0</v>
      </c>
      <c r="M61" s="18"/>
      <c r="N61" s="15">
        <f>C61+K61+L61</f>
        <v>1</v>
      </c>
      <c r="O61" s="15">
        <f>C61+K61+L61+1</f>
        <v>2</v>
      </c>
      <c r="P61" s="15">
        <f>C61+K61+L61+2</f>
        <v>3</v>
      </c>
    </row>
    <row r="62" spans="1:19">
      <c r="A62" s="17" t="str">
        <f t="shared" si="42"/>
        <v>Nickel</v>
      </c>
      <c r="B62" s="7">
        <f t="shared" si="43"/>
        <v>80</v>
      </c>
      <c r="C62" s="44">
        <f t="shared" si="44"/>
        <v>0</v>
      </c>
      <c r="D62" s="35">
        <v>6.5</v>
      </c>
      <c r="E62" s="49">
        <f t="shared" ref="E62:E72" si="48">E61</f>
        <v>5</v>
      </c>
      <c r="F62" s="37" t="s">
        <v>9</v>
      </c>
      <c r="G62" s="43">
        <f t="shared" si="45"/>
        <v>0</v>
      </c>
      <c r="H62" s="37" t="s">
        <v>7</v>
      </c>
      <c r="I62" s="49">
        <f t="shared" si="46"/>
        <v>0</v>
      </c>
      <c r="J62" s="44">
        <f t="shared" si="47"/>
        <v>5</v>
      </c>
      <c r="K62" s="44">
        <f t="shared" ref="K62:K72" si="49">6-J62</f>
        <v>1</v>
      </c>
      <c r="L62" s="44">
        <v>0</v>
      </c>
      <c r="M62" s="18"/>
      <c r="N62" s="15">
        <f t="shared" ref="N62:N72" si="50">C62+K62+L62</f>
        <v>1</v>
      </c>
      <c r="O62" s="15">
        <f t="shared" ref="O62:O72" si="51">C62+K62+L62+1</f>
        <v>2</v>
      </c>
      <c r="P62" s="15">
        <f t="shared" ref="P62:P72" si="52">C62+K62+L62+2</f>
        <v>3</v>
      </c>
    </row>
    <row r="63" spans="1:19">
      <c r="A63" s="17" t="str">
        <f t="shared" si="42"/>
        <v>Nickel</v>
      </c>
      <c r="B63" s="7">
        <f t="shared" si="43"/>
        <v>80</v>
      </c>
      <c r="C63" s="44">
        <f t="shared" si="44"/>
        <v>0</v>
      </c>
      <c r="D63" s="35">
        <v>6.5</v>
      </c>
      <c r="E63" s="49">
        <f t="shared" si="48"/>
        <v>5</v>
      </c>
      <c r="F63" s="37" t="s">
        <v>9</v>
      </c>
      <c r="G63" s="43">
        <f t="shared" si="45"/>
        <v>0</v>
      </c>
      <c r="H63" s="37" t="s">
        <v>6</v>
      </c>
      <c r="I63" s="49">
        <f t="shared" si="46"/>
        <v>0</v>
      </c>
      <c r="J63" s="44">
        <f t="shared" si="47"/>
        <v>5</v>
      </c>
      <c r="K63" s="44">
        <f t="shared" si="49"/>
        <v>1</v>
      </c>
      <c r="L63" s="44">
        <v>0</v>
      </c>
      <c r="M63" s="18"/>
      <c r="N63" s="15">
        <f t="shared" si="50"/>
        <v>1</v>
      </c>
      <c r="O63" s="15">
        <f t="shared" si="51"/>
        <v>2</v>
      </c>
      <c r="P63" s="15">
        <f t="shared" si="52"/>
        <v>3</v>
      </c>
    </row>
    <row r="64" spans="1:19">
      <c r="A64" s="17" t="str">
        <f t="shared" si="42"/>
        <v>Nickel</v>
      </c>
      <c r="B64" s="7">
        <f t="shared" si="43"/>
        <v>80</v>
      </c>
      <c r="C64" s="44">
        <f t="shared" si="44"/>
        <v>0</v>
      </c>
      <c r="D64" s="35">
        <v>6.5</v>
      </c>
      <c r="E64" s="49">
        <f t="shared" si="48"/>
        <v>5</v>
      </c>
      <c r="F64" s="37" t="s">
        <v>10</v>
      </c>
      <c r="G64" s="43">
        <f t="shared" si="45"/>
        <v>0</v>
      </c>
      <c r="H64" s="37" t="s">
        <v>8</v>
      </c>
      <c r="I64" s="49">
        <f t="shared" si="46"/>
        <v>0</v>
      </c>
      <c r="J64" s="44">
        <f t="shared" si="47"/>
        <v>5</v>
      </c>
      <c r="K64" s="44">
        <f t="shared" si="49"/>
        <v>1</v>
      </c>
      <c r="L64" s="44">
        <v>0</v>
      </c>
      <c r="M64" s="18"/>
      <c r="N64" s="15">
        <f t="shared" si="50"/>
        <v>1</v>
      </c>
      <c r="O64" s="15">
        <f t="shared" si="51"/>
        <v>2</v>
      </c>
      <c r="P64" s="15">
        <f t="shared" si="52"/>
        <v>3</v>
      </c>
    </row>
    <row r="65" spans="1:19">
      <c r="A65" s="17" t="str">
        <f t="shared" si="42"/>
        <v>Nickel</v>
      </c>
      <c r="B65" s="7">
        <f t="shared" si="43"/>
        <v>80</v>
      </c>
      <c r="C65" s="44">
        <f t="shared" si="44"/>
        <v>0</v>
      </c>
      <c r="D65" s="35">
        <v>6.5</v>
      </c>
      <c r="E65" s="49">
        <f t="shared" si="48"/>
        <v>5</v>
      </c>
      <c r="F65" s="37" t="s">
        <v>10</v>
      </c>
      <c r="G65" s="43">
        <f t="shared" si="45"/>
        <v>0</v>
      </c>
      <c r="H65" s="37" t="s">
        <v>7</v>
      </c>
      <c r="I65" s="49">
        <f t="shared" si="46"/>
        <v>0</v>
      </c>
      <c r="J65" s="44">
        <f t="shared" si="47"/>
        <v>5</v>
      </c>
      <c r="K65" s="44">
        <f t="shared" si="49"/>
        <v>1</v>
      </c>
      <c r="L65" s="44">
        <v>0</v>
      </c>
      <c r="M65" s="18"/>
      <c r="N65" s="15">
        <f t="shared" si="50"/>
        <v>1</v>
      </c>
      <c r="O65" s="15">
        <f t="shared" si="51"/>
        <v>2</v>
      </c>
      <c r="P65" s="15">
        <f t="shared" si="52"/>
        <v>3</v>
      </c>
    </row>
    <row r="66" spans="1:19">
      <c r="A66" s="17" t="str">
        <f t="shared" si="42"/>
        <v>Nickel</v>
      </c>
      <c r="B66" s="7">
        <f t="shared" si="43"/>
        <v>80</v>
      </c>
      <c r="C66" s="44">
        <f t="shared" si="44"/>
        <v>0</v>
      </c>
      <c r="D66" s="35">
        <v>6.5</v>
      </c>
      <c r="E66" s="49">
        <f t="shared" si="48"/>
        <v>5</v>
      </c>
      <c r="F66" s="37" t="s">
        <v>10</v>
      </c>
      <c r="G66" s="43">
        <f t="shared" si="45"/>
        <v>0</v>
      </c>
      <c r="H66" s="37" t="s">
        <v>6</v>
      </c>
      <c r="I66" s="49">
        <f t="shared" si="46"/>
        <v>0</v>
      </c>
      <c r="J66" s="44">
        <f t="shared" si="47"/>
        <v>5</v>
      </c>
      <c r="K66" s="44">
        <f t="shared" si="49"/>
        <v>1</v>
      </c>
      <c r="L66" s="44">
        <v>0</v>
      </c>
      <c r="M66" s="18"/>
      <c r="N66" s="15">
        <f t="shared" si="50"/>
        <v>1</v>
      </c>
      <c r="O66" s="15">
        <f t="shared" si="51"/>
        <v>2</v>
      </c>
      <c r="P66" s="15">
        <f t="shared" si="52"/>
        <v>3</v>
      </c>
    </row>
    <row r="67" spans="1:19">
      <c r="A67" s="17" t="str">
        <f t="shared" si="42"/>
        <v>Nickel</v>
      </c>
      <c r="B67" s="7">
        <f t="shared" si="43"/>
        <v>80</v>
      </c>
      <c r="C67" s="44">
        <f t="shared" si="44"/>
        <v>0</v>
      </c>
      <c r="D67" s="35">
        <v>6.5</v>
      </c>
      <c r="E67" s="49">
        <f t="shared" si="48"/>
        <v>5</v>
      </c>
      <c r="F67" s="37" t="s">
        <v>11</v>
      </c>
      <c r="G67" s="43">
        <f t="shared" si="45"/>
        <v>1</v>
      </c>
      <c r="H67" s="37" t="s">
        <v>8</v>
      </c>
      <c r="I67" s="49">
        <f t="shared" si="46"/>
        <v>0</v>
      </c>
      <c r="J67" s="44">
        <f t="shared" si="47"/>
        <v>6</v>
      </c>
      <c r="K67" s="44">
        <f t="shared" si="49"/>
        <v>0</v>
      </c>
      <c r="L67" s="44">
        <v>0</v>
      </c>
      <c r="M67" s="18"/>
      <c r="N67" s="15">
        <f t="shared" si="50"/>
        <v>0</v>
      </c>
      <c r="O67" s="15">
        <f t="shared" si="51"/>
        <v>1</v>
      </c>
      <c r="P67" s="15">
        <f t="shared" si="52"/>
        <v>2</v>
      </c>
    </row>
    <row r="68" spans="1:19">
      <c r="A68" s="17" t="str">
        <f t="shared" si="42"/>
        <v>Nickel</v>
      </c>
      <c r="B68" s="7">
        <f t="shared" si="43"/>
        <v>80</v>
      </c>
      <c r="C68" s="44">
        <f t="shared" si="44"/>
        <v>0</v>
      </c>
      <c r="D68" s="35">
        <v>6.5</v>
      </c>
      <c r="E68" s="49">
        <f t="shared" si="48"/>
        <v>5</v>
      </c>
      <c r="F68" s="37" t="s">
        <v>11</v>
      </c>
      <c r="G68" s="43">
        <f t="shared" si="45"/>
        <v>1</v>
      </c>
      <c r="H68" s="37" t="s">
        <v>7</v>
      </c>
      <c r="I68" s="49">
        <f t="shared" si="46"/>
        <v>0</v>
      </c>
      <c r="J68" s="44">
        <f t="shared" si="47"/>
        <v>6</v>
      </c>
      <c r="K68" s="44">
        <f t="shared" si="49"/>
        <v>0</v>
      </c>
      <c r="L68" s="44">
        <v>0</v>
      </c>
      <c r="M68" s="18"/>
      <c r="N68" s="15">
        <f t="shared" si="50"/>
        <v>0</v>
      </c>
      <c r="O68" s="15">
        <f t="shared" si="51"/>
        <v>1</v>
      </c>
      <c r="P68" s="15">
        <f t="shared" si="52"/>
        <v>2</v>
      </c>
    </row>
    <row r="69" spans="1:19">
      <c r="A69" s="17" t="str">
        <f t="shared" si="42"/>
        <v>Nickel</v>
      </c>
      <c r="B69" s="7">
        <f t="shared" si="43"/>
        <v>80</v>
      </c>
      <c r="C69" s="44">
        <f t="shared" si="44"/>
        <v>0</v>
      </c>
      <c r="D69" s="35">
        <v>6.5</v>
      </c>
      <c r="E69" s="49">
        <f t="shared" si="48"/>
        <v>5</v>
      </c>
      <c r="F69" s="37" t="s">
        <v>11</v>
      </c>
      <c r="G69" s="43">
        <f t="shared" si="45"/>
        <v>1</v>
      </c>
      <c r="H69" s="37" t="s">
        <v>6</v>
      </c>
      <c r="I69" s="49">
        <f t="shared" si="46"/>
        <v>0</v>
      </c>
      <c r="J69" s="44">
        <f t="shared" si="47"/>
        <v>6</v>
      </c>
      <c r="K69" s="44">
        <f t="shared" si="49"/>
        <v>0</v>
      </c>
      <c r="L69" s="44">
        <v>0</v>
      </c>
      <c r="M69" s="18"/>
      <c r="N69" s="15">
        <f t="shared" si="50"/>
        <v>0</v>
      </c>
      <c r="O69" s="15">
        <f t="shared" si="51"/>
        <v>1</v>
      </c>
      <c r="P69" s="15">
        <f t="shared" si="52"/>
        <v>2</v>
      </c>
    </row>
    <row r="70" spans="1:19">
      <c r="A70" s="17" t="str">
        <f t="shared" si="42"/>
        <v>Nickel</v>
      </c>
      <c r="B70" s="7">
        <f t="shared" si="43"/>
        <v>80</v>
      </c>
      <c r="C70" s="44">
        <f t="shared" si="44"/>
        <v>0</v>
      </c>
      <c r="D70" s="35">
        <v>6.5</v>
      </c>
      <c r="E70" s="49">
        <f t="shared" si="48"/>
        <v>5</v>
      </c>
      <c r="F70" s="37" t="s">
        <v>12</v>
      </c>
      <c r="G70" s="43">
        <f t="shared" si="45"/>
        <v>1</v>
      </c>
      <c r="H70" s="37" t="s">
        <v>8</v>
      </c>
      <c r="I70" s="49">
        <f t="shared" si="46"/>
        <v>0</v>
      </c>
      <c r="J70" s="44">
        <f t="shared" si="47"/>
        <v>6</v>
      </c>
      <c r="K70" s="44">
        <f t="shared" si="49"/>
        <v>0</v>
      </c>
      <c r="L70" s="44">
        <v>0</v>
      </c>
      <c r="M70" s="18"/>
      <c r="N70" s="15">
        <f t="shared" si="50"/>
        <v>0</v>
      </c>
      <c r="O70" s="15">
        <f t="shared" si="51"/>
        <v>1</v>
      </c>
      <c r="P70" s="15">
        <f t="shared" si="52"/>
        <v>2</v>
      </c>
    </row>
    <row r="71" spans="1:19">
      <c r="A71" s="17" t="str">
        <f t="shared" si="42"/>
        <v>Nickel</v>
      </c>
      <c r="B71" s="7">
        <f t="shared" si="43"/>
        <v>80</v>
      </c>
      <c r="C71" s="44">
        <f t="shared" si="44"/>
        <v>0</v>
      </c>
      <c r="D71" s="35">
        <v>6.5</v>
      </c>
      <c r="E71" s="49">
        <f t="shared" si="48"/>
        <v>5</v>
      </c>
      <c r="F71" s="37" t="s">
        <v>12</v>
      </c>
      <c r="G71" s="43">
        <f t="shared" si="45"/>
        <v>1</v>
      </c>
      <c r="H71" s="37" t="s">
        <v>7</v>
      </c>
      <c r="I71" s="49">
        <f t="shared" si="46"/>
        <v>0</v>
      </c>
      <c r="J71" s="44">
        <f t="shared" si="47"/>
        <v>6</v>
      </c>
      <c r="K71" s="44">
        <f t="shared" si="49"/>
        <v>0</v>
      </c>
      <c r="L71" s="44">
        <v>0</v>
      </c>
      <c r="M71" s="18"/>
      <c r="N71" s="15">
        <f t="shared" si="50"/>
        <v>0</v>
      </c>
      <c r="O71" s="15">
        <f t="shared" si="51"/>
        <v>1</v>
      </c>
      <c r="P71" s="15">
        <f t="shared" si="52"/>
        <v>2</v>
      </c>
    </row>
    <row r="72" spans="1:19" ht="10.5" thickBot="1">
      <c r="A72" s="17" t="str">
        <f t="shared" si="42"/>
        <v>Nickel</v>
      </c>
      <c r="B72" s="7">
        <f t="shared" si="43"/>
        <v>80</v>
      </c>
      <c r="C72" s="44">
        <f t="shared" si="44"/>
        <v>0</v>
      </c>
      <c r="D72" s="35">
        <v>6.5</v>
      </c>
      <c r="E72" s="49">
        <f t="shared" si="48"/>
        <v>5</v>
      </c>
      <c r="F72" s="37" t="s">
        <v>12</v>
      </c>
      <c r="G72" s="43">
        <f t="shared" si="45"/>
        <v>1</v>
      </c>
      <c r="H72" s="37" t="s">
        <v>6</v>
      </c>
      <c r="I72" s="49">
        <f t="shared" si="46"/>
        <v>0</v>
      </c>
      <c r="J72" s="44">
        <f t="shared" si="47"/>
        <v>6</v>
      </c>
      <c r="K72" s="44">
        <f t="shared" si="49"/>
        <v>0</v>
      </c>
      <c r="L72" s="44">
        <v>0</v>
      </c>
      <c r="M72" s="18"/>
      <c r="N72" s="15">
        <f t="shared" si="50"/>
        <v>0</v>
      </c>
      <c r="O72" s="15">
        <f t="shared" si="51"/>
        <v>1</v>
      </c>
      <c r="P72" s="15">
        <f t="shared" si="52"/>
        <v>2</v>
      </c>
    </row>
    <row r="73" spans="1:19" ht="35.15" customHeight="1" thickTop="1">
      <c r="A73" s="28" t="s">
        <v>0</v>
      </c>
      <c r="B73" s="29" t="s">
        <v>21</v>
      </c>
      <c r="C73" s="42" t="s">
        <v>3</v>
      </c>
      <c r="D73" s="34" t="s">
        <v>1</v>
      </c>
      <c r="E73" s="47" t="s">
        <v>16</v>
      </c>
      <c r="F73" s="36" t="s">
        <v>4</v>
      </c>
      <c r="G73" s="42" t="s">
        <v>18</v>
      </c>
      <c r="H73" s="36" t="s">
        <v>5</v>
      </c>
      <c r="I73" s="47" t="s">
        <v>17</v>
      </c>
      <c r="J73" s="42" t="s">
        <v>24</v>
      </c>
      <c r="K73" s="42" t="s">
        <v>20</v>
      </c>
      <c r="L73" s="42" t="s">
        <v>41</v>
      </c>
      <c r="M73" s="30"/>
      <c r="N73" s="31" t="s">
        <v>13</v>
      </c>
      <c r="O73" s="31" t="s">
        <v>14</v>
      </c>
      <c r="P73" s="31" t="s">
        <v>15</v>
      </c>
      <c r="R73" s="1"/>
      <c r="S73" s="1"/>
    </row>
    <row r="74" spans="1:19" ht="10.5">
      <c r="A74" s="17" t="str">
        <f t="shared" ref="A74:A85" si="53">$B$3</f>
        <v>Nickel</v>
      </c>
      <c r="B74" s="7">
        <f t="shared" ref="B74:B85" si="54">$C$6</f>
        <v>80</v>
      </c>
      <c r="C74" s="44">
        <f t="shared" ref="C74:C85" si="55">5*(B74-$B$4)/($B$5-$B$4)</f>
        <v>0</v>
      </c>
      <c r="D74" s="35">
        <v>7</v>
      </c>
      <c r="E74" s="48">
        <v>5</v>
      </c>
      <c r="F74" s="37" t="s">
        <v>9</v>
      </c>
      <c r="G74" s="43">
        <f t="shared" ref="G74:G85" si="56">G61</f>
        <v>0</v>
      </c>
      <c r="H74" s="37" t="s">
        <v>8</v>
      </c>
      <c r="I74" s="49">
        <f t="shared" ref="I74:I85" si="57">I61</f>
        <v>0</v>
      </c>
      <c r="J74" s="44">
        <f t="shared" ref="J74:J85" si="58">E74+G74+I74</f>
        <v>5</v>
      </c>
      <c r="K74" s="44">
        <f>6-J74</f>
        <v>1</v>
      </c>
      <c r="L74" s="44">
        <v>0</v>
      </c>
      <c r="M74" s="18"/>
      <c r="N74" s="15">
        <f>C74+K74+L74</f>
        <v>1</v>
      </c>
      <c r="O74" s="15">
        <f>C74+K74+L74+1</f>
        <v>2</v>
      </c>
      <c r="P74" s="15">
        <f>C74+K74+L74+2</f>
        <v>3</v>
      </c>
    </row>
    <row r="75" spans="1:19">
      <c r="A75" s="17" t="str">
        <f t="shared" si="53"/>
        <v>Nickel</v>
      </c>
      <c r="B75" s="7">
        <f t="shared" si="54"/>
        <v>80</v>
      </c>
      <c r="C75" s="44">
        <f t="shared" si="55"/>
        <v>0</v>
      </c>
      <c r="D75" s="35">
        <v>7</v>
      </c>
      <c r="E75" s="49">
        <f t="shared" ref="E75:E85" si="59">E74</f>
        <v>5</v>
      </c>
      <c r="F75" s="37" t="s">
        <v>9</v>
      </c>
      <c r="G75" s="43">
        <f t="shared" si="56"/>
        <v>0</v>
      </c>
      <c r="H75" s="37" t="s">
        <v>7</v>
      </c>
      <c r="I75" s="49">
        <f t="shared" si="57"/>
        <v>0</v>
      </c>
      <c r="J75" s="44">
        <f t="shared" si="58"/>
        <v>5</v>
      </c>
      <c r="K75" s="44">
        <f t="shared" ref="K75:K85" si="60">6-J75</f>
        <v>1</v>
      </c>
      <c r="L75" s="44">
        <v>0</v>
      </c>
      <c r="M75" s="18"/>
      <c r="N75" s="15">
        <f t="shared" ref="N75:N85" si="61">C75+K75+L75</f>
        <v>1</v>
      </c>
      <c r="O75" s="15">
        <f t="shared" ref="O75:O85" si="62">C75+K75+L75+1</f>
        <v>2</v>
      </c>
      <c r="P75" s="15">
        <f t="shared" ref="P75:P85" si="63">C75+K75+L75+2</f>
        <v>3</v>
      </c>
    </row>
    <row r="76" spans="1:19">
      <c r="A76" s="17" t="str">
        <f t="shared" si="53"/>
        <v>Nickel</v>
      </c>
      <c r="B76" s="7">
        <f t="shared" si="54"/>
        <v>80</v>
      </c>
      <c r="C76" s="44">
        <f t="shared" si="55"/>
        <v>0</v>
      </c>
      <c r="D76" s="35">
        <v>7</v>
      </c>
      <c r="E76" s="49">
        <f t="shared" si="59"/>
        <v>5</v>
      </c>
      <c r="F76" s="37" t="s">
        <v>9</v>
      </c>
      <c r="G76" s="43">
        <f t="shared" si="56"/>
        <v>0</v>
      </c>
      <c r="H76" s="37" t="s">
        <v>6</v>
      </c>
      <c r="I76" s="49">
        <f t="shared" si="57"/>
        <v>0</v>
      </c>
      <c r="J76" s="44">
        <f t="shared" si="58"/>
        <v>5</v>
      </c>
      <c r="K76" s="44">
        <f t="shared" si="60"/>
        <v>1</v>
      </c>
      <c r="L76" s="44">
        <v>0</v>
      </c>
      <c r="M76" s="18"/>
      <c r="N76" s="15">
        <f t="shared" si="61"/>
        <v>1</v>
      </c>
      <c r="O76" s="15">
        <f t="shared" si="62"/>
        <v>2</v>
      </c>
      <c r="P76" s="15">
        <f t="shared" si="63"/>
        <v>3</v>
      </c>
    </row>
    <row r="77" spans="1:19">
      <c r="A77" s="17" t="str">
        <f t="shared" si="53"/>
        <v>Nickel</v>
      </c>
      <c r="B77" s="7">
        <f t="shared" si="54"/>
        <v>80</v>
      </c>
      <c r="C77" s="44">
        <f t="shared" si="55"/>
        <v>0</v>
      </c>
      <c r="D77" s="35">
        <v>7</v>
      </c>
      <c r="E77" s="49">
        <f t="shared" si="59"/>
        <v>5</v>
      </c>
      <c r="F77" s="37" t="s">
        <v>10</v>
      </c>
      <c r="G77" s="43">
        <f t="shared" si="56"/>
        <v>0</v>
      </c>
      <c r="H77" s="37" t="s">
        <v>8</v>
      </c>
      <c r="I77" s="49">
        <f t="shared" si="57"/>
        <v>0</v>
      </c>
      <c r="J77" s="44">
        <f t="shared" si="58"/>
        <v>5</v>
      </c>
      <c r="K77" s="44">
        <f t="shared" si="60"/>
        <v>1</v>
      </c>
      <c r="L77" s="44">
        <v>0</v>
      </c>
      <c r="M77" s="18"/>
      <c r="N77" s="15">
        <f t="shared" si="61"/>
        <v>1</v>
      </c>
      <c r="O77" s="15">
        <f t="shared" si="62"/>
        <v>2</v>
      </c>
      <c r="P77" s="15">
        <f t="shared" si="63"/>
        <v>3</v>
      </c>
    </row>
    <row r="78" spans="1:19">
      <c r="A78" s="17" t="str">
        <f t="shared" si="53"/>
        <v>Nickel</v>
      </c>
      <c r="B78" s="7">
        <f t="shared" si="54"/>
        <v>80</v>
      </c>
      <c r="C78" s="44">
        <f t="shared" si="55"/>
        <v>0</v>
      </c>
      <c r="D78" s="35">
        <v>7</v>
      </c>
      <c r="E78" s="49">
        <f t="shared" si="59"/>
        <v>5</v>
      </c>
      <c r="F78" s="37" t="s">
        <v>10</v>
      </c>
      <c r="G78" s="43">
        <f t="shared" si="56"/>
        <v>0</v>
      </c>
      <c r="H78" s="37" t="s">
        <v>7</v>
      </c>
      <c r="I78" s="49">
        <f t="shared" si="57"/>
        <v>0</v>
      </c>
      <c r="J78" s="44">
        <f t="shared" si="58"/>
        <v>5</v>
      </c>
      <c r="K78" s="44">
        <f t="shared" si="60"/>
        <v>1</v>
      </c>
      <c r="L78" s="44">
        <v>0</v>
      </c>
      <c r="M78" s="18"/>
      <c r="N78" s="15">
        <f t="shared" si="61"/>
        <v>1</v>
      </c>
      <c r="O78" s="15">
        <f t="shared" si="62"/>
        <v>2</v>
      </c>
      <c r="P78" s="15">
        <f t="shared" si="63"/>
        <v>3</v>
      </c>
    </row>
    <row r="79" spans="1:19">
      <c r="A79" s="17" t="str">
        <f t="shared" si="53"/>
        <v>Nickel</v>
      </c>
      <c r="B79" s="7">
        <f t="shared" si="54"/>
        <v>80</v>
      </c>
      <c r="C79" s="44">
        <f t="shared" si="55"/>
        <v>0</v>
      </c>
      <c r="D79" s="35">
        <v>7</v>
      </c>
      <c r="E79" s="49">
        <f t="shared" si="59"/>
        <v>5</v>
      </c>
      <c r="F79" s="37" t="s">
        <v>10</v>
      </c>
      <c r="G79" s="43">
        <f t="shared" si="56"/>
        <v>0</v>
      </c>
      <c r="H79" s="37" t="s">
        <v>6</v>
      </c>
      <c r="I79" s="49">
        <f t="shared" si="57"/>
        <v>0</v>
      </c>
      <c r="J79" s="44">
        <f t="shared" si="58"/>
        <v>5</v>
      </c>
      <c r="K79" s="44">
        <f t="shared" si="60"/>
        <v>1</v>
      </c>
      <c r="L79" s="44">
        <v>0</v>
      </c>
      <c r="M79" s="18"/>
      <c r="N79" s="15">
        <f t="shared" si="61"/>
        <v>1</v>
      </c>
      <c r="O79" s="15">
        <f t="shared" si="62"/>
        <v>2</v>
      </c>
      <c r="P79" s="15">
        <f t="shared" si="63"/>
        <v>3</v>
      </c>
    </row>
    <row r="80" spans="1:19">
      <c r="A80" s="17" t="str">
        <f t="shared" si="53"/>
        <v>Nickel</v>
      </c>
      <c r="B80" s="7">
        <f t="shared" si="54"/>
        <v>80</v>
      </c>
      <c r="C80" s="44">
        <f t="shared" si="55"/>
        <v>0</v>
      </c>
      <c r="D80" s="35">
        <v>7</v>
      </c>
      <c r="E80" s="49">
        <f t="shared" si="59"/>
        <v>5</v>
      </c>
      <c r="F80" s="37" t="s">
        <v>11</v>
      </c>
      <c r="G80" s="43">
        <f t="shared" si="56"/>
        <v>1</v>
      </c>
      <c r="H80" s="37" t="s">
        <v>8</v>
      </c>
      <c r="I80" s="49">
        <f t="shared" si="57"/>
        <v>0</v>
      </c>
      <c r="J80" s="44">
        <f t="shared" si="58"/>
        <v>6</v>
      </c>
      <c r="K80" s="44">
        <f t="shared" si="60"/>
        <v>0</v>
      </c>
      <c r="L80" s="44">
        <v>0</v>
      </c>
      <c r="M80" s="18"/>
      <c r="N80" s="15">
        <f t="shared" si="61"/>
        <v>0</v>
      </c>
      <c r="O80" s="15">
        <f t="shared" si="62"/>
        <v>1</v>
      </c>
      <c r="P80" s="15">
        <f t="shared" si="63"/>
        <v>2</v>
      </c>
    </row>
    <row r="81" spans="1:19">
      <c r="A81" s="17" t="str">
        <f t="shared" si="53"/>
        <v>Nickel</v>
      </c>
      <c r="B81" s="7">
        <f t="shared" si="54"/>
        <v>80</v>
      </c>
      <c r="C81" s="44">
        <f t="shared" si="55"/>
        <v>0</v>
      </c>
      <c r="D81" s="35">
        <v>7</v>
      </c>
      <c r="E81" s="49">
        <f t="shared" si="59"/>
        <v>5</v>
      </c>
      <c r="F81" s="37" t="s">
        <v>11</v>
      </c>
      <c r="G81" s="43">
        <f t="shared" si="56"/>
        <v>1</v>
      </c>
      <c r="H81" s="37" t="s">
        <v>7</v>
      </c>
      <c r="I81" s="49">
        <f t="shared" si="57"/>
        <v>0</v>
      </c>
      <c r="J81" s="44">
        <f t="shared" si="58"/>
        <v>6</v>
      </c>
      <c r="K81" s="44">
        <f t="shared" si="60"/>
        <v>0</v>
      </c>
      <c r="L81" s="44">
        <v>0</v>
      </c>
      <c r="M81" s="18"/>
      <c r="N81" s="15">
        <f t="shared" si="61"/>
        <v>0</v>
      </c>
      <c r="O81" s="15">
        <f t="shared" si="62"/>
        <v>1</v>
      </c>
      <c r="P81" s="15">
        <f t="shared" si="63"/>
        <v>2</v>
      </c>
    </row>
    <row r="82" spans="1:19">
      <c r="A82" s="17" t="str">
        <f t="shared" si="53"/>
        <v>Nickel</v>
      </c>
      <c r="B82" s="7">
        <f t="shared" si="54"/>
        <v>80</v>
      </c>
      <c r="C82" s="44">
        <f t="shared" si="55"/>
        <v>0</v>
      </c>
      <c r="D82" s="35">
        <v>7</v>
      </c>
      <c r="E82" s="49">
        <f t="shared" si="59"/>
        <v>5</v>
      </c>
      <c r="F82" s="37" t="s">
        <v>11</v>
      </c>
      <c r="G82" s="43">
        <f t="shared" si="56"/>
        <v>1</v>
      </c>
      <c r="H82" s="37" t="s">
        <v>6</v>
      </c>
      <c r="I82" s="49">
        <f t="shared" si="57"/>
        <v>0</v>
      </c>
      <c r="J82" s="44">
        <f t="shared" si="58"/>
        <v>6</v>
      </c>
      <c r="K82" s="44">
        <f t="shared" si="60"/>
        <v>0</v>
      </c>
      <c r="L82" s="44">
        <v>0</v>
      </c>
      <c r="M82" s="18"/>
      <c r="N82" s="15">
        <f t="shared" si="61"/>
        <v>0</v>
      </c>
      <c r="O82" s="15">
        <f t="shared" si="62"/>
        <v>1</v>
      </c>
      <c r="P82" s="15">
        <f t="shared" si="63"/>
        <v>2</v>
      </c>
    </row>
    <row r="83" spans="1:19">
      <c r="A83" s="17" t="str">
        <f t="shared" si="53"/>
        <v>Nickel</v>
      </c>
      <c r="B83" s="7">
        <f t="shared" si="54"/>
        <v>80</v>
      </c>
      <c r="C83" s="44">
        <f t="shared" si="55"/>
        <v>0</v>
      </c>
      <c r="D83" s="35">
        <v>7</v>
      </c>
      <c r="E83" s="49">
        <f t="shared" si="59"/>
        <v>5</v>
      </c>
      <c r="F83" s="37" t="s">
        <v>12</v>
      </c>
      <c r="G83" s="43">
        <f t="shared" si="56"/>
        <v>1</v>
      </c>
      <c r="H83" s="37" t="s">
        <v>8</v>
      </c>
      <c r="I83" s="49">
        <f t="shared" si="57"/>
        <v>0</v>
      </c>
      <c r="J83" s="44">
        <f t="shared" si="58"/>
        <v>6</v>
      </c>
      <c r="K83" s="44">
        <f t="shared" si="60"/>
        <v>0</v>
      </c>
      <c r="L83" s="44">
        <v>0</v>
      </c>
      <c r="M83" s="18"/>
      <c r="N83" s="15">
        <f t="shared" si="61"/>
        <v>0</v>
      </c>
      <c r="O83" s="15">
        <f t="shared" si="62"/>
        <v>1</v>
      </c>
      <c r="P83" s="15">
        <f t="shared" si="63"/>
        <v>2</v>
      </c>
    </row>
    <row r="84" spans="1:19">
      <c r="A84" s="17" t="str">
        <f t="shared" si="53"/>
        <v>Nickel</v>
      </c>
      <c r="B84" s="7">
        <f t="shared" si="54"/>
        <v>80</v>
      </c>
      <c r="C84" s="44">
        <f t="shared" si="55"/>
        <v>0</v>
      </c>
      <c r="D84" s="35">
        <v>7</v>
      </c>
      <c r="E84" s="49">
        <f t="shared" si="59"/>
        <v>5</v>
      </c>
      <c r="F84" s="37" t="s">
        <v>12</v>
      </c>
      <c r="G84" s="43">
        <f t="shared" si="56"/>
        <v>1</v>
      </c>
      <c r="H84" s="37" t="s">
        <v>7</v>
      </c>
      <c r="I84" s="49">
        <f t="shared" si="57"/>
        <v>0</v>
      </c>
      <c r="J84" s="44">
        <f t="shared" si="58"/>
        <v>6</v>
      </c>
      <c r="K84" s="44">
        <f t="shared" si="60"/>
        <v>0</v>
      </c>
      <c r="L84" s="44">
        <v>0</v>
      </c>
      <c r="M84" s="18"/>
      <c r="N84" s="15">
        <f t="shared" si="61"/>
        <v>0</v>
      </c>
      <c r="O84" s="15">
        <f t="shared" si="62"/>
        <v>1</v>
      </c>
      <c r="P84" s="15">
        <f t="shared" si="63"/>
        <v>2</v>
      </c>
    </row>
    <row r="85" spans="1:19" ht="10.5" thickBot="1">
      <c r="A85" s="17" t="str">
        <f t="shared" si="53"/>
        <v>Nickel</v>
      </c>
      <c r="B85" s="7">
        <f t="shared" si="54"/>
        <v>80</v>
      </c>
      <c r="C85" s="44">
        <f t="shared" si="55"/>
        <v>0</v>
      </c>
      <c r="D85" s="35">
        <v>7</v>
      </c>
      <c r="E85" s="49">
        <f t="shared" si="59"/>
        <v>5</v>
      </c>
      <c r="F85" s="37" t="s">
        <v>12</v>
      </c>
      <c r="G85" s="43">
        <f t="shared" si="56"/>
        <v>1</v>
      </c>
      <c r="H85" s="37" t="s">
        <v>6</v>
      </c>
      <c r="I85" s="49">
        <f t="shared" si="57"/>
        <v>0</v>
      </c>
      <c r="J85" s="44">
        <f t="shared" si="58"/>
        <v>6</v>
      </c>
      <c r="K85" s="44">
        <f t="shared" si="60"/>
        <v>0</v>
      </c>
      <c r="L85" s="44">
        <v>0</v>
      </c>
      <c r="M85" s="18"/>
      <c r="N85" s="15">
        <f t="shared" si="61"/>
        <v>0</v>
      </c>
      <c r="O85" s="15">
        <f t="shared" si="62"/>
        <v>1</v>
      </c>
      <c r="P85" s="15">
        <f t="shared" si="63"/>
        <v>2</v>
      </c>
    </row>
    <row r="86" spans="1:19" ht="35.15" customHeight="1" thickTop="1">
      <c r="A86" s="28" t="s">
        <v>0</v>
      </c>
      <c r="B86" s="29" t="s">
        <v>21</v>
      </c>
      <c r="C86" s="42" t="s">
        <v>3</v>
      </c>
      <c r="D86" s="34" t="s">
        <v>1</v>
      </c>
      <c r="E86" s="47" t="s">
        <v>16</v>
      </c>
      <c r="F86" s="36" t="s">
        <v>4</v>
      </c>
      <c r="G86" s="42" t="s">
        <v>18</v>
      </c>
      <c r="H86" s="36" t="s">
        <v>5</v>
      </c>
      <c r="I86" s="47" t="s">
        <v>17</v>
      </c>
      <c r="J86" s="42" t="s">
        <v>24</v>
      </c>
      <c r="K86" s="42" t="s">
        <v>20</v>
      </c>
      <c r="L86" s="42" t="s">
        <v>41</v>
      </c>
      <c r="M86" s="30"/>
      <c r="N86" s="31" t="s">
        <v>13</v>
      </c>
      <c r="O86" s="31" t="s">
        <v>14</v>
      </c>
      <c r="P86" s="31" t="s">
        <v>15</v>
      </c>
      <c r="R86" s="1"/>
      <c r="S86" s="1"/>
    </row>
    <row r="87" spans="1:19" ht="10.5">
      <c r="A87" s="17" t="str">
        <f t="shared" ref="A87:A98" si="64">$B$3</f>
        <v>Nickel</v>
      </c>
      <c r="B87" s="7">
        <f t="shared" ref="B87:B98" si="65">$C$6</f>
        <v>80</v>
      </c>
      <c r="C87" s="44">
        <f t="shared" ref="C87:C98" si="66">5*(B87-$B$4)/($B$5-$B$4)</f>
        <v>0</v>
      </c>
      <c r="D87" s="35">
        <v>7.5</v>
      </c>
      <c r="E87" s="48">
        <v>5</v>
      </c>
      <c r="F87" s="37" t="s">
        <v>9</v>
      </c>
      <c r="G87" s="43">
        <f t="shared" ref="G87:G98" si="67">G74</f>
        <v>0</v>
      </c>
      <c r="H87" s="37" t="s">
        <v>8</v>
      </c>
      <c r="I87" s="49">
        <f t="shared" ref="I87:I98" si="68">I74</f>
        <v>0</v>
      </c>
      <c r="J87" s="44">
        <f t="shared" ref="J87:J98" si="69">E87+G87+I87</f>
        <v>5</v>
      </c>
      <c r="K87" s="44">
        <f>6-J87</f>
        <v>1</v>
      </c>
      <c r="L87" s="44">
        <v>0</v>
      </c>
      <c r="M87" s="18"/>
      <c r="N87" s="15">
        <f>C87+K87+L87</f>
        <v>1</v>
      </c>
      <c r="O87" s="15">
        <f>C87+K87+L87+1</f>
        <v>2</v>
      </c>
      <c r="P87" s="15">
        <f>C87+K87+L87+2</f>
        <v>3</v>
      </c>
    </row>
    <row r="88" spans="1:19">
      <c r="A88" s="17" t="str">
        <f t="shared" si="64"/>
        <v>Nickel</v>
      </c>
      <c r="B88" s="7">
        <f t="shared" si="65"/>
        <v>80</v>
      </c>
      <c r="C88" s="44">
        <f t="shared" si="66"/>
        <v>0</v>
      </c>
      <c r="D88" s="35">
        <v>7.5</v>
      </c>
      <c r="E88" s="49">
        <f t="shared" ref="E88:E98" si="70">E87</f>
        <v>5</v>
      </c>
      <c r="F88" s="37" t="s">
        <v>9</v>
      </c>
      <c r="G88" s="43">
        <f t="shared" si="67"/>
        <v>0</v>
      </c>
      <c r="H88" s="37" t="s">
        <v>7</v>
      </c>
      <c r="I88" s="49">
        <f t="shared" si="68"/>
        <v>0</v>
      </c>
      <c r="J88" s="44">
        <f t="shared" si="69"/>
        <v>5</v>
      </c>
      <c r="K88" s="44">
        <f t="shared" ref="K88:K98" si="71">6-J88</f>
        <v>1</v>
      </c>
      <c r="L88" s="44">
        <v>0</v>
      </c>
      <c r="M88" s="18"/>
      <c r="N88" s="15">
        <f t="shared" ref="N88:N98" si="72">C88+K88+L88</f>
        <v>1</v>
      </c>
      <c r="O88" s="15">
        <f t="shared" ref="O88:O98" si="73">C88+K88+L88+1</f>
        <v>2</v>
      </c>
      <c r="P88" s="15">
        <f t="shared" ref="P88:P98" si="74">C88+K88+L88+2</f>
        <v>3</v>
      </c>
    </row>
    <row r="89" spans="1:19">
      <c r="A89" s="17" t="str">
        <f t="shared" si="64"/>
        <v>Nickel</v>
      </c>
      <c r="B89" s="7">
        <f t="shared" si="65"/>
        <v>80</v>
      </c>
      <c r="C89" s="44">
        <f t="shared" si="66"/>
        <v>0</v>
      </c>
      <c r="D89" s="35">
        <v>7.5</v>
      </c>
      <c r="E89" s="49">
        <f t="shared" si="70"/>
        <v>5</v>
      </c>
      <c r="F89" s="37" t="s">
        <v>9</v>
      </c>
      <c r="G89" s="43">
        <f t="shared" si="67"/>
        <v>0</v>
      </c>
      <c r="H89" s="37" t="s">
        <v>6</v>
      </c>
      <c r="I89" s="49">
        <f t="shared" si="68"/>
        <v>0</v>
      </c>
      <c r="J89" s="44">
        <f t="shared" si="69"/>
        <v>5</v>
      </c>
      <c r="K89" s="44">
        <f t="shared" si="71"/>
        <v>1</v>
      </c>
      <c r="L89" s="44">
        <v>0</v>
      </c>
      <c r="M89" s="18"/>
      <c r="N89" s="15">
        <f t="shared" si="72"/>
        <v>1</v>
      </c>
      <c r="O89" s="15">
        <f t="shared" si="73"/>
        <v>2</v>
      </c>
      <c r="P89" s="15">
        <f t="shared" si="74"/>
        <v>3</v>
      </c>
    </row>
    <row r="90" spans="1:19">
      <c r="A90" s="17" t="str">
        <f t="shared" si="64"/>
        <v>Nickel</v>
      </c>
      <c r="B90" s="7">
        <f t="shared" si="65"/>
        <v>80</v>
      </c>
      <c r="C90" s="44">
        <f t="shared" si="66"/>
        <v>0</v>
      </c>
      <c r="D90" s="35">
        <v>7.5</v>
      </c>
      <c r="E90" s="49">
        <f t="shared" si="70"/>
        <v>5</v>
      </c>
      <c r="F90" s="37" t="s">
        <v>10</v>
      </c>
      <c r="G90" s="43">
        <f t="shared" si="67"/>
        <v>0</v>
      </c>
      <c r="H90" s="37" t="s">
        <v>8</v>
      </c>
      <c r="I90" s="49">
        <f t="shared" si="68"/>
        <v>0</v>
      </c>
      <c r="J90" s="44">
        <f t="shared" si="69"/>
        <v>5</v>
      </c>
      <c r="K90" s="44">
        <f t="shared" si="71"/>
        <v>1</v>
      </c>
      <c r="L90" s="44">
        <v>0</v>
      </c>
      <c r="M90" s="18"/>
      <c r="N90" s="15">
        <f t="shared" si="72"/>
        <v>1</v>
      </c>
      <c r="O90" s="15">
        <f t="shared" si="73"/>
        <v>2</v>
      </c>
      <c r="P90" s="15">
        <f t="shared" si="74"/>
        <v>3</v>
      </c>
    </row>
    <row r="91" spans="1:19">
      <c r="A91" s="17" t="str">
        <f t="shared" si="64"/>
        <v>Nickel</v>
      </c>
      <c r="B91" s="7">
        <f t="shared" si="65"/>
        <v>80</v>
      </c>
      <c r="C91" s="44">
        <f t="shared" si="66"/>
        <v>0</v>
      </c>
      <c r="D91" s="35">
        <v>7.5</v>
      </c>
      <c r="E91" s="49">
        <f t="shared" si="70"/>
        <v>5</v>
      </c>
      <c r="F91" s="37" t="s">
        <v>10</v>
      </c>
      <c r="G91" s="43">
        <f t="shared" si="67"/>
        <v>0</v>
      </c>
      <c r="H91" s="37" t="s">
        <v>7</v>
      </c>
      <c r="I91" s="49">
        <f t="shared" si="68"/>
        <v>0</v>
      </c>
      <c r="J91" s="44">
        <f t="shared" si="69"/>
        <v>5</v>
      </c>
      <c r="K91" s="44">
        <f t="shared" si="71"/>
        <v>1</v>
      </c>
      <c r="L91" s="44">
        <v>0</v>
      </c>
      <c r="M91" s="18"/>
      <c r="N91" s="15">
        <f t="shared" si="72"/>
        <v>1</v>
      </c>
      <c r="O91" s="15">
        <f t="shared" si="73"/>
        <v>2</v>
      </c>
      <c r="P91" s="15">
        <f t="shared" si="74"/>
        <v>3</v>
      </c>
    </row>
    <row r="92" spans="1:19">
      <c r="A92" s="17" t="str">
        <f t="shared" si="64"/>
        <v>Nickel</v>
      </c>
      <c r="B92" s="7">
        <f t="shared" si="65"/>
        <v>80</v>
      </c>
      <c r="C92" s="44">
        <f t="shared" si="66"/>
        <v>0</v>
      </c>
      <c r="D92" s="35">
        <v>7.5</v>
      </c>
      <c r="E92" s="49">
        <f t="shared" si="70"/>
        <v>5</v>
      </c>
      <c r="F92" s="37" t="s">
        <v>10</v>
      </c>
      <c r="G92" s="43">
        <f t="shared" si="67"/>
        <v>0</v>
      </c>
      <c r="H92" s="37" t="s">
        <v>6</v>
      </c>
      <c r="I92" s="49">
        <f t="shared" si="68"/>
        <v>0</v>
      </c>
      <c r="J92" s="44">
        <f t="shared" si="69"/>
        <v>5</v>
      </c>
      <c r="K92" s="44">
        <f t="shared" si="71"/>
        <v>1</v>
      </c>
      <c r="L92" s="44">
        <v>0</v>
      </c>
      <c r="M92" s="18"/>
      <c r="N92" s="15">
        <f t="shared" si="72"/>
        <v>1</v>
      </c>
      <c r="O92" s="15">
        <f t="shared" si="73"/>
        <v>2</v>
      </c>
      <c r="P92" s="15">
        <f t="shared" si="74"/>
        <v>3</v>
      </c>
    </row>
    <row r="93" spans="1:19">
      <c r="A93" s="17" t="str">
        <f t="shared" si="64"/>
        <v>Nickel</v>
      </c>
      <c r="B93" s="7">
        <f t="shared" si="65"/>
        <v>80</v>
      </c>
      <c r="C93" s="44">
        <f t="shared" si="66"/>
        <v>0</v>
      </c>
      <c r="D93" s="35">
        <v>7.5</v>
      </c>
      <c r="E93" s="49">
        <f t="shared" si="70"/>
        <v>5</v>
      </c>
      <c r="F93" s="37" t="s">
        <v>11</v>
      </c>
      <c r="G93" s="43">
        <f t="shared" si="67"/>
        <v>1</v>
      </c>
      <c r="H93" s="37" t="s">
        <v>8</v>
      </c>
      <c r="I93" s="49">
        <f t="shared" si="68"/>
        <v>0</v>
      </c>
      <c r="J93" s="44">
        <f t="shared" si="69"/>
        <v>6</v>
      </c>
      <c r="K93" s="44">
        <f t="shared" si="71"/>
        <v>0</v>
      </c>
      <c r="L93" s="44">
        <v>0</v>
      </c>
      <c r="M93" s="18"/>
      <c r="N93" s="15">
        <f t="shared" si="72"/>
        <v>0</v>
      </c>
      <c r="O93" s="15">
        <f t="shared" si="73"/>
        <v>1</v>
      </c>
      <c r="P93" s="15">
        <f t="shared" si="74"/>
        <v>2</v>
      </c>
    </row>
    <row r="94" spans="1:19">
      <c r="A94" s="17" t="str">
        <f t="shared" si="64"/>
        <v>Nickel</v>
      </c>
      <c r="B94" s="7">
        <f t="shared" si="65"/>
        <v>80</v>
      </c>
      <c r="C94" s="44">
        <f t="shared" si="66"/>
        <v>0</v>
      </c>
      <c r="D94" s="35">
        <v>7.5</v>
      </c>
      <c r="E94" s="49">
        <f t="shared" si="70"/>
        <v>5</v>
      </c>
      <c r="F94" s="37" t="s">
        <v>11</v>
      </c>
      <c r="G94" s="43">
        <f t="shared" si="67"/>
        <v>1</v>
      </c>
      <c r="H94" s="37" t="s">
        <v>7</v>
      </c>
      <c r="I94" s="49">
        <f t="shared" si="68"/>
        <v>0</v>
      </c>
      <c r="J94" s="44">
        <f t="shared" si="69"/>
        <v>6</v>
      </c>
      <c r="K94" s="44">
        <f t="shared" si="71"/>
        <v>0</v>
      </c>
      <c r="L94" s="44">
        <v>0</v>
      </c>
      <c r="M94" s="18"/>
      <c r="N94" s="15">
        <f t="shared" si="72"/>
        <v>0</v>
      </c>
      <c r="O94" s="15">
        <f t="shared" si="73"/>
        <v>1</v>
      </c>
      <c r="P94" s="15">
        <f t="shared" si="74"/>
        <v>2</v>
      </c>
    </row>
    <row r="95" spans="1:19">
      <c r="A95" s="17" t="str">
        <f t="shared" si="64"/>
        <v>Nickel</v>
      </c>
      <c r="B95" s="7">
        <f t="shared" si="65"/>
        <v>80</v>
      </c>
      <c r="C95" s="44">
        <f t="shared" si="66"/>
        <v>0</v>
      </c>
      <c r="D95" s="35">
        <v>7.5</v>
      </c>
      <c r="E95" s="49">
        <f t="shared" si="70"/>
        <v>5</v>
      </c>
      <c r="F95" s="37" t="s">
        <v>11</v>
      </c>
      <c r="G95" s="43">
        <f t="shared" si="67"/>
        <v>1</v>
      </c>
      <c r="H95" s="37" t="s">
        <v>6</v>
      </c>
      <c r="I95" s="49">
        <f t="shared" si="68"/>
        <v>0</v>
      </c>
      <c r="J95" s="44">
        <f t="shared" si="69"/>
        <v>6</v>
      </c>
      <c r="K95" s="44">
        <f t="shared" si="71"/>
        <v>0</v>
      </c>
      <c r="L95" s="44">
        <v>0</v>
      </c>
      <c r="M95" s="18"/>
      <c r="N95" s="15">
        <f t="shared" si="72"/>
        <v>0</v>
      </c>
      <c r="O95" s="15">
        <f t="shared" si="73"/>
        <v>1</v>
      </c>
      <c r="P95" s="15">
        <f t="shared" si="74"/>
        <v>2</v>
      </c>
    </row>
    <row r="96" spans="1:19">
      <c r="A96" s="17" t="str">
        <f t="shared" si="64"/>
        <v>Nickel</v>
      </c>
      <c r="B96" s="7">
        <f t="shared" si="65"/>
        <v>80</v>
      </c>
      <c r="C96" s="44">
        <f t="shared" si="66"/>
        <v>0</v>
      </c>
      <c r="D96" s="35">
        <v>7.5</v>
      </c>
      <c r="E96" s="49">
        <f t="shared" si="70"/>
        <v>5</v>
      </c>
      <c r="F96" s="37" t="s">
        <v>12</v>
      </c>
      <c r="G96" s="43">
        <f t="shared" si="67"/>
        <v>1</v>
      </c>
      <c r="H96" s="37" t="s">
        <v>8</v>
      </c>
      <c r="I96" s="49">
        <f t="shared" si="68"/>
        <v>0</v>
      </c>
      <c r="J96" s="44">
        <f t="shared" si="69"/>
        <v>6</v>
      </c>
      <c r="K96" s="44">
        <f t="shared" si="71"/>
        <v>0</v>
      </c>
      <c r="L96" s="44">
        <v>0</v>
      </c>
      <c r="M96" s="18"/>
      <c r="N96" s="15">
        <f t="shared" si="72"/>
        <v>0</v>
      </c>
      <c r="O96" s="15">
        <f t="shared" si="73"/>
        <v>1</v>
      </c>
      <c r="P96" s="15">
        <f t="shared" si="74"/>
        <v>2</v>
      </c>
    </row>
    <row r="97" spans="1:16">
      <c r="A97" s="17" t="str">
        <f t="shared" si="64"/>
        <v>Nickel</v>
      </c>
      <c r="B97" s="7">
        <f t="shared" si="65"/>
        <v>80</v>
      </c>
      <c r="C97" s="44">
        <f t="shared" si="66"/>
        <v>0</v>
      </c>
      <c r="D97" s="35">
        <v>7.5</v>
      </c>
      <c r="E97" s="49">
        <f t="shared" si="70"/>
        <v>5</v>
      </c>
      <c r="F97" s="37" t="s">
        <v>12</v>
      </c>
      <c r="G97" s="43">
        <f t="shared" si="67"/>
        <v>1</v>
      </c>
      <c r="H97" s="37" t="s">
        <v>7</v>
      </c>
      <c r="I97" s="49">
        <f t="shared" si="68"/>
        <v>0</v>
      </c>
      <c r="J97" s="44">
        <f t="shared" si="69"/>
        <v>6</v>
      </c>
      <c r="K97" s="44">
        <f t="shared" si="71"/>
        <v>0</v>
      </c>
      <c r="L97" s="44">
        <v>0</v>
      </c>
      <c r="M97" s="18"/>
      <c r="N97" s="15">
        <f t="shared" si="72"/>
        <v>0</v>
      </c>
      <c r="O97" s="15">
        <f t="shared" si="73"/>
        <v>1</v>
      </c>
      <c r="P97" s="15">
        <f t="shared" si="74"/>
        <v>2</v>
      </c>
    </row>
    <row r="98" spans="1:16">
      <c r="A98" s="17" t="str">
        <f t="shared" si="64"/>
        <v>Nickel</v>
      </c>
      <c r="B98" s="7">
        <f t="shared" si="65"/>
        <v>80</v>
      </c>
      <c r="C98" s="44">
        <f t="shared" si="66"/>
        <v>0</v>
      </c>
      <c r="D98" s="35">
        <v>7.5</v>
      </c>
      <c r="E98" s="49">
        <f t="shared" si="70"/>
        <v>5</v>
      </c>
      <c r="F98" s="37" t="s">
        <v>12</v>
      </c>
      <c r="G98" s="43">
        <f t="shared" si="67"/>
        <v>1</v>
      </c>
      <c r="H98" s="37" t="s">
        <v>6</v>
      </c>
      <c r="I98" s="49">
        <f t="shared" si="68"/>
        <v>0</v>
      </c>
      <c r="J98" s="44">
        <f t="shared" si="69"/>
        <v>6</v>
      </c>
      <c r="K98" s="44">
        <f t="shared" si="71"/>
        <v>0</v>
      </c>
      <c r="L98" s="44">
        <v>0</v>
      </c>
      <c r="M98" s="18"/>
      <c r="N98" s="15">
        <f t="shared" si="72"/>
        <v>0</v>
      </c>
      <c r="O98" s="15">
        <f t="shared" si="73"/>
        <v>1</v>
      </c>
      <c r="P98" s="15">
        <f t="shared" si="74"/>
        <v>2</v>
      </c>
    </row>
    <row r="99" spans="1:16" ht="10.5">
      <c r="A99" s="56" t="s">
        <v>42</v>
      </c>
    </row>
  </sheetData>
  <sheetProtection algorithmName="SHA-512" hashValue="Abu+w2q8sHRtrPQaDWoXDETMTP16gVwPXZDfnfucfLRiAqeLNAWjQCGZEyJhRaLYsR89LcqP5vYRdDCdpiUERg==" saltValue="3sQkX8gACgCOZjPMOurD0A==" spinCount="100000" sheet="1" objects="1" scenarios="1"/>
  <phoneticPr fontId="1" type="noConversion"/>
  <conditionalFormatting sqref="N9:P20 N22:P33 N35:P46 N48:P59 N61:P72 N74:P85 N87:P98">
    <cfRule type="cellIs" dxfId="9" priority="1" stopIfTrue="1" operator="greaterThanOrEqual">
      <formula>3</formula>
    </cfRule>
    <cfRule type="cellIs" dxfId="8" priority="2" stopIfTrue="1" operator="lessThan">
      <formula>3</formula>
    </cfRule>
  </conditionalFormatting>
  <dataValidations count="1">
    <dataValidation type="decimal" allowBlank="1" showInputMessage="1" showErrorMessage="1" error="Es können nur Werte zwischen Prüf- und Sanierungswert eingegeben werden." sqref="C6">
      <formula1>80</formula1>
      <formula2>200</formula2>
    </dataValidation>
  </dataValidations>
  <printOptions horizontalCentered="1" verticalCentered="1"/>
  <pageMargins left="0.78740157480314965" right="0.78740157480314965" top="0.19685039370078741" bottom="0.19685039370078741" header="0" footer="0.51181102362204722"/>
  <pageSetup paperSize="9" scale="65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EB557A88192704FB8AD13E59C791765" ma:contentTypeVersion="0" ma:contentTypeDescription="Ein neues Dokument erstellen." ma:contentTypeScope="" ma:versionID="53fd5e60c999d02dd432fbed986036c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4f5dc90cf06628c3b90945c8266c24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16B191-A22B-4D9B-9599-F7F83653A6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3B31F8-5AFD-4BB9-B7F2-35848D1956D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619C8A0-7487-4F88-A1E5-A1D46B138F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12</vt:i4>
      </vt:variant>
    </vt:vector>
  </HeadingPairs>
  <TitlesOfParts>
    <vt:vector size="12" baseType="lpstr">
      <vt:lpstr>Info</vt:lpstr>
      <vt:lpstr>Arsen</vt:lpstr>
      <vt:lpstr>Blei</vt:lpstr>
      <vt:lpstr>Cadmium</vt:lpstr>
      <vt:lpstr>Cobalt</vt:lpstr>
      <vt:lpstr>Chrom</vt:lpstr>
      <vt:lpstr>Fluor</vt:lpstr>
      <vt:lpstr>Kupfer</vt:lpstr>
      <vt:lpstr>Nickel</vt:lpstr>
      <vt:lpstr>Quecksilber</vt:lpstr>
      <vt:lpstr>Thallium</vt:lpstr>
      <vt:lpstr>Zink</vt:lpstr>
    </vt:vector>
  </TitlesOfParts>
  <Company>Geotechnisches Institut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Reiner A. Mailänder;Basilius Thalmann</dc:creator>
  <cp:lastModifiedBy>Colangelo Vitina BAFU</cp:lastModifiedBy>
  <cp:lastPrinted>2004-08-10T09:03:11Z</cp:lastPrinted>
  <dcterms:created xsi:type="dcterms:W3CDTF">2002-08-20T10:58:24Z</dcterms:created>
  <dcterms:modified xsi:type="dcterms:W3CDTF">2021-07-13T12:59:45Z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COO.2002.100.7.2625686</vt:lpwstr>
  </property>
  <property fmtid="{D5CDD505-2E9C-101B-9397-08002B2CF9AE}" pid="3" name="FSC#ELAKGOV@1.1001:PersonalSubjGender">
    <vt:lpwstr/>
  </property>
  <property fmtid="{D5CDD505-2E9C-101B-9397-08002B2CF9AE}" pid="4" name="FSC#ELAKGOV@1.1001:PersonalSubjFirstName">
    <vt:lpwstr/>
  </property>
  <property fmtid="{D5CDD505-2E9C-101B-9397-08002B2CF9AE}" pid="5" name="FSC#ELAKGOV@1.1001:PersonalSubjSurName">
    <vt:lpwstr/>
  </property>
  <property fmtid="{D5CDD505-2E9C-101B-9397-08002B2CF9AE}" pid="6" name="FSC#ELAKGOV@1.1001:PersonalSubjSalutation">
    <vt:lpwstr/>
  </property>
  <property fmtid="{D5CDD505-2E9C-101B-9397-08002B2CF9AE}" pid="7" name="FSC#ELAKGOV@1.1001:PersonalSubjAddress">
    <vt:lpwstr/>
  </property>
  <property fmtid="{D5CDD505-2E9C-101B-9397-08002B2CF9AE}" pid="8" name="ContentTypeId">
    <vt:lpwstr>0x0101001EB557A88192704FB8AD13E59C791765</vt:lpwstr>
  </property>
  <property fmtid="{D5CDD505-2E9C-101B-9397-08002B2CF9AE}" pid="9" name="MSIP_Label_10d9bad3-6dac-4e9a-89a3-89f3b8d247b2_Enabled">
    <vt:lpwstr>True</vt:lpwstr>
  </property>
  <property fmtid="{D5CDD505-2E9C-101B-9397-08002B2CF9AE}" pid="10" name="MSIP_Label_10d9bad3-6dac-4e9a-89a3-89f3b8d247b2_SiteId">
    <vt:lpwstr>5d1a9f9d-201f-4a10-b983-451cf65cbc1e</vt:lpwstr>
  </property>
  <property fmtid="{D5CDD505-2E9C-101B-9397-08002B2CF9AE}" pid="11" name="MSIP_Label_10d9bad3-6dac-4e9a-89a3-89f3b8d247b2_Owner">
    <vt:lpwstr>thai@zhaw.ch</vt:lpwstr>
  </property>
  <property fmtid="{D5CDD505-2E9C-101B-9397-08002B2CF9AE}" pid="12" name="MSIP_Label_10d9bad3-6dac-4e9a-89a3-89f3b8d247b2_SetDate">
    <vt:lpwstr>2020-09-07T11:25:05.8073981Z</vt:lpwstr>
  </property>
  <property fmtid="{D5CDD505-2E9C-101B-9397-08002B2CF9AE}" pid="13" name="MSIP_Label_10d9bad3-6dac-4e9a-89a3-89f3b8d247b2_Name">
    <vt:lpwstr>Intern</vt:lpwstr>
  </property>
  <property fmtid="{D5CDD505-2E9C-101B-9397-08002B2CF9AE}" pid="14" name="MSIP_Label_10d9bad3-6dac-4e9a-89a3-89f3b8d247b2_Application">
    <vt:lpwstr>Microsoft Azure Information Protection</vt:lpwstr>
  </property>
  <property fmtid="{D5CDD505-2E9C-101B-9397-08002B2CF9AE}" pid="15" name="MSIP_Label_10d9bad3-6dac-4e9a-89a3-89f3b8d247b2_ActionId">
    <vt:lpwstr>3aa2010a-ee51-456c-9098-331f79b7e98f</vt:lpwstr>
  </property>
  <property fmtid="{D5CDD505-2E9C-101B-9397-08002B2CF9AE}" pid="16" name="MSIP_Label_10d9bad3-6dac-4e9a-89a3-89f3b8d247b2_Extended_MSFT_Method">
    <vt:lpwstr>Automatic</vt:lpwstr>
  </property>
  <property fmtid="{D5CDD505-2E9C-101B-9397-08002B2CF9AE}" pid="17" name="Sensitivity">
    <vt:lpwstr>Intern</vt:lpwstr>
  </property>
</Properties>
</file>