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80878020\AppData\Local\rubicon\Acta Nova Client\Data\90752758\"/>
    </mc:Choice>
  </mc:AlternateContent>
  <xr:revisionPtr revIDLastSave="0" documentId="13_ncr:1_{770CA397-DC43-4D1A-BA98-FA25D748D7A7}" xr6:coauthVersionLast="47" xr6:coauthVersionMax="47" xr10:uidLastSave="{00000000-0000-0000-0000-000000000000}"/>
  <bookViews>
    <workbookView xWindow="1740" yWindow="1740" windowWidth="28800" windowHeight="15370" xr2:uid="{51E8EA5C-4263-4285-A271-A3745EBE3624}"/>
  </bookViews>
  <sheets>
    <sheet name="NAQUA_ARZ_de" sheetId="1" r:id="rId1"/>
    <sheet name="NAQUA_ARZ_fr" sheetId="2" r:id="rId2"/>
    <sheet name="NAQUA_ARZ_it" sheetId="3" r:id="rId3"/>
    <sheet name="NAQUA_ARZ_en" sheetId="4" r:id="rId4"/>
  </sheets>
  <definedNames>
    <definedName name="_xlnm.Print_Area" localSheetId="1">NAQUA_ARZ_fr!$A$1:$I$37</definedName>
    <definedName name="_xlnm.Print_Area" localSheetId="2">NAQUA_ARZ_it!$A$1:$I$37</definedName>
    <definedName name="Print_Area" localSheetId="0">NAQUA_ARZ_de!$A$1:$I$34</definedName>
    <definedName name="Print_Area" localSheetId="3">NAQUA_ARZ_en!$A$1:$I$34</definedName>
    <definedName name="Print_Area" localSheetId="1">NAQUA_ARZ_fr!$A$1:$I$34</definedName>
    <definedName name="Print_Area" localSheetId="2">NAQUA_ARZ_it!$A$1:$I$34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4" l="1"/>
  <c r="I27" i="4"/>
  <c r="I26" i="4"/>
  <c r="I23" i="4"/>
  <c r="I22" i="4"/>
  <c r="I20" i="4"/>
  <c r="I19" i="4"/>
  <c r="I28" i="3"/>
  <c r="I27" i="3"/>
  <c r="I26" i="3"/>
  <c r="I23" i="3"/>
  <c r="I22" i="3"/>
  <c r="I20" i="3"/>
  <c r="I19" i="3"/>
  <c r="I28" i="2"/>
  <c r="I27" i="2"/>
  <c r="I26" i="2"/>
  <c r="I23" i="2"/>
  <c r="I22" i="2"/>
  <c r="I20" i="2"/>
  <c r="I19" i="2"/>
  <c r="I20" i="1"/>
  <c r="I22" i="1"/>
  <c r="I23" i="1"/>
  <c r="I26" i="1"/>
  <c r="I27" i="1"/>
  <c r="I28" i="1"/>
  <c r="I19" i="1"/>
  <c r="C12" i="4"/>
  <c r="C12" i="3"/>
  <c r="C12" i="2"/>
</calcChain>
</file>

<file path=xl/sharedStrings.xml><?xml version="1.0" encoding="utf-8"?>
<sst xmlns="http://schemas.openxmlformats.org/spreadsheetml/2006/main" count="228" uniqueCount="100">
  <si>
    <t>Nationale Grundwasserbeobachtung NAQUA</t>
  </si>
  <si>
    <t>Bundesamt für Umwelt BAFU</t>
  </si>
  <si>
    <t xml:space="preserve">Arzneimittel im Grundwasser </t>
  </si>
  <si>
    <t>Zeitraum</t>
  </si>
  <si>
    <t>Messstellen</t>
  </si>
  <si>
    <t>Modul SPEZ und TREND</t>
  </si>
  <si>
    <t>Bemerkungen</t>
  </si>
  <si>
    <t>Maximalwert pro Messstelle</t>
  </si>
  <si>
    <t>Wirkstoff</t>
  </si>
  <si>
    <t>Messstellen [Anzahl]</t>
  </si>
  <si>
    <t>Messstellen [%]</t>
  </si>
  <si>
    <t>Konzentration</t>
  </si>
  <si>
    <t>beprobt</t>
  </si>
  <si>
    <t>≥BG</t>
  </si>
  <si>
    <t>&gt;0.01 µg/l</t>
  </si>
  <si>
    <t>&gt;0.1 µg/l</t>
  </si>
  <si>
    <t>&gt;1 µg/l</t>
  </si>
  <si>
    <t>Amidotrizoesäure</t>
  </si>
  <si>
    <t>Candesartan</t>
  </si>
  <si>
    <t>Carbamazepin</t>
  </si>
  <si>
    <t>Diclofenac</t>
  </si>
  <si>
    <t>Hydrochlorthiazid</t>
  </si>
  <si>
    <t>Iopamidol</t>
  </si>
  <si>
    <t>Lamotrigin</t>
  </si>
  <si>
    <t>Sulfamethoxazol</t>
  </si>
  <si>
    <t>BG      Bestimmungsgrenze</t>
  </si>
  <si>
    <t>(…)     Ausgangssubstanz des jeweiligen Metaboliten</t>
  </si>
  <si>
    <t>Observation nationale des eaux souterraines NAQUA</t>
  </si>
  <si>
    <t>Office fédéral de l'environnement OFEV</t>
  </si>
  <si>
    <t>Médicaments dans les eaux souterraines</t>
  </si>
  <si>
    <t>Période</t>
  </si>
  <si>
    <t>Stations de mesure</t>
  </si>
  <si>
    <t>Module SPEZ et TREND</t>
  </si>
  <si>
    <t>Remarques</t>
  </si>
  <si>
    <t>Concentration maximale par station</t>
  </si>
  <si>
    <t>Substance active</t>
  </si>
  <si>
    <t>Stations de mesure [nombre]</t>
  </si>
  <si>
    <t>Stations de mesure [%]</t>
  </si>
  <si>
    <t>Concentration</t>
  </si>
  <si>
    <t>échantillonnées</t>
  </si>
  <si>
    <t>≥LQ</t>
  </si>
  <si>
    <t>Acide diatrizoïque</t>
  </si>
  <si>
    <t>Candésartan</t>
  </si>
  <si>
    <t>Carbamazépine</t>
  </si>
  <si>
    <t>Diclofénac</t>
  </si>
  <si>
    <t>Hydrochlorthiazide</t>
  </si>
  <si>
    <t>Lamotrigine</t>
  </si>
  <si>
    <t>Sulfaméthoxazole</t>
  </si>
  <si>
    <t>LQ        limite de quantification</t>
  </si>
  <si>
    <t>(…)       substance active du métabolite</t>
  </si>
  <si>
    <t>*           absence de données statistiquement fiables à l'échelle nationale</t>
  </si>
  <si>
    <t>Osservazione nazionale delle acque sotterranee NAQUA</t>
  </si>
  <si>
    <t>Ufficio federale dell'ambiente UFAM</t>
  </si>
  <si>
    <t>Farmaci nelle acque sotterranee</t>
  </si>
  <si>
    <t>Periodo</t>
  </si>
  <si>
    <t>Stazioni di misurazione</t>
  </si>
  <si>
    <t>Modul SPEZ e TREND</t>
  </si>
  <si>
    <t>Commento</t>
  </si>
  <si>
    <t>Valore massimo per stazione di misurazione</t>
  </si>
  <si>
    <t>Sostanza attiva</t>
  </si>
  <si>
    <t>Stazioni di misurazione [numero]</t>
  </si>
  <si>
    <t>Stazioni di misurazione [%]</t>
  </si>
  <si>
    <t>Concentrazione</t>
  </si>
  <si>
    <t>prelievi</t>
  </si>
  <si>
    <t>LQ       limite di quantificazione</t>
  </si>
  <si>
    <t>(…)      sostanza attiva del metabolita</t>
  </si>
  <si>
    <t>*          assenza di dati statistici affidabili a livello nazionale</t>
  </si>
  <si>
    <t xml:space="preserve">National Groundwater Monitoring NAQUA </t>
  </si>
  <si>
    <t>Federal Office for the Environment FOEN</t>
  </si>
  <si>
    <t>Pharmaceuticals in groundwater</t>
  </si>
  <si>
    <t>Period of time</t>
  </si>
  <si>
    <t>Monitoring site</t>
  </si>
  <si>
    <t>Module SPEZ and TREND</t>
  </si>
  <si>
    <t>Comments</t>
  </si>
  <si>
    <t>Maximum value per monitoring site</t>
  </si>
  <si>
    <t>Active substance</t>
  </si>
  <si>
    <t>Monitoring sites [number]</t>
  </si>
  <si>
    <t>Monitoring sites [%]</t>
  </si>
  <si>
    <t>sampled</t>
  </si>
  <si>
    <t>≥LOQ</t>
  </si>
  <si>
    <t>LOQ      limit of quantitation</t>
  </si>
  <si>
    <t>(…)       active substance of the metabolite</t>
  </si>
  <si>
    <t>*            lack of statistical reliable data at the national scale</t>
  </si>
  <si>
    <t>Metabolit</t>
  </si>
  <si>
    <t>Oxypurinol</t>
  </si>
  <si>
    <t>10,11-Dihydroxy-10,11-dihydro-carbamazepin</t>
  </si>
  <si>
    <t>Metformin</t>
  </si>
  <si>
    <t>(Allopurinol)</t>
  </si>
  <si>
    <t>(Carbamazepin)</t>
  </si>
  <si>
    <t>-</t>
  </si>
  <si>
    <t>Métabolite</t>
  </si>
  <si>
    <t>Metabolita</t>
  </si>
  <si>
    <t>Metabolite</t>
  </si>
  <si>
    <t>(Carbamazépine)</t>
  </si>
  <si>
    <t>Metformine</t>
  </si>
  <si>
    <t>10,11-dihydroxy-10,11-dihydro-carbamazépine</t>
  </si>
  <si>
    <t>Metoprolol</t>
  </si>
  <si>
    <t>*</t>
  </si>
  <si>
    <t>Métoprolol</t>
  </si>
  <si>
    <t>*          kein landesweit statistisch belastbarer Datensatz vorhanden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</si>
</sst>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2" fillId="2" borderId="2" xfId="0" applyFont="1" applyFill="1" applyBorder="1"/>
    <xf numFmtId="0" fontId="0" fillId="2" borderId="2" xfId="0" applyFill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7" fillId="2" borderId="2" xfId="0" applyFont="1" applyFill="1" applyBorder="1"/>
    <xf numFmtId="0" fontId="8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1" fillId="2" borderId="5" xfId="1" applyFont="1" applyFill="1" applyBorder="1" applyAlignment="1">
      <alignment horizontal="left"/>
    </xf>
    <xf numFmtId="0" fontId="1" fillId="2" borderId="6" xfId="1" applyFont="1" applyFill="1" applyBorder="1" applyAlignment="1">
      <alignment horizontal="left" vertical="top" wrapText="1"/>
    </xf>
    <xf numFmtId="0" fontId="1" fillId="2" borderId="2" xfId="1" applyFont="1" applyFill="1" applyBorder="1" applyAlignment="1">
      <alignment horizontal="right"/>
    </xf>
    <xf numFmtId="0" fontId="1" fillId="2" borderId="6" xfId="1" applyFont="1" applyFill="1" applyBorder="1" applyAlignment="1">
      <alignment horizontal="left" wrapText="1"/>
    </xf>
    <xf numFmtId="0" fontId="1" fillId="2" borderId="7" xfId="1" applyFont="1" applyFill="1" applyBorder="1" applyAlignment="1">
      <alignment horizontal="right"/>
    </xf>
    <xf numFmtId="0" fontId="1" fillId="2" borderId="5" xfId="1" applyFont="1" applyFill="1" applyBorder="1" applyAlignment="1">
      <alignment horizontal="right"/>
    </xf>
    <xf numFmtId="0" fontId="1" fillId="2" borderId="6" xfId="1" applyFont="1" applyFill="1" applyBorder="1" applyAlignment="1">
      <alignment horizontal="right"/>
    </xf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/>
    <xf numFmtId="0" fontId="7" fillId="3" borderId="2" xfId="0" applyFont="1" applyFill="1" applyBorder="1" applyAlignment="1">
      <alignment horizontal="right"/>
    </xf>
    <xf numFmtId="1" fontId="7" fillId="3" borderId="3" xfId="0" applyNumberFormat="1" applyFont="1" applyFill="1" applyBorder="1" applyAlignment="1">
      <alignment horizontal="right"/>
    </xf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0" fontId="7" fillId="3" borderId="0" xfId="0" applyFont="1" applyFill="1"/>
    <xf numFmtId="0" fontId="10" fillId="0" borderId="1" xfId="0" applyFont="1" applyBorder="1"/>
    <xf numFmtId="0" fontId="0" fillId="0" borderId="2" xfId="0" applyBorder="1"/>
    <xf numFmtId="0" fontId="0" fillId="0" borderId="3" xfId="0" applyBorder="1"/>
    <xf numFmtId="0" fontId="2" fillId="2" borderId="0" xfId="0" applyFont="1" applyFill="1"/>
    <xf numFmtId="0" fontId="0" fillId="2" borderId="0" xfId="0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3" xfId="0" applyFont="1" applyFill="1" applyBorder="1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7" fillId="2" borderId="3" xfId="0" applyFont="1" applyFill="1" applyBorder="1"/>
    <xf numFmtId="0" fontId="1" fillId="2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4" xfId="1" applyFont="1" applyFill="1" applyBorder="1" applyAlignment="1">
      <alignment horizontal="right"/>
    </xf>
    <xf numFmtId="0" fontId="1" fillId="2" borderId="9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9" xfId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/>
    </xf>
    <xf numFmtId="0" fontId="2" fillId="2" borderId="1" xfId="0" applyFont="1" applyFill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0" borderId="8" xfId="0" applyFont="1" applyBorder="1"/>
    <xf numFmtId="0" fontId="7" fillId="0" borderId="7" xfId="0" applyFont="1" applyBorder="1" applyAlignment="1">
      <alignment horizontal="left"/>
    </xf>
    <xf numFmtId="0" fontId="7" fillId="0" borderId="7" xfId="0" applyFont="1" applyBorder="1"/>
    <xf numFmtId="0" fontId="7" fillId="0" borderId="7" xfId="0" applyFont="1" applyBorder="1" applyAlignment="1">
      <alignment horizontal="right"/>
    </xf>
    <xf numFmtId="1" fontId="7" fillId="0" borderId="8" xfId="0" applyNumberFormat="1" applyFont="1" applyBorder="1" applyAlignment="1">
      <alignment horizontal="right"/>
    </xf>
    <xf numFmtId="164" fontId="0" fillId="0" borderId="0" xfId="0" applyNumberFormat="1"/>
    <xf numFmtId="0" fontId="7" fillId="0" borderId="12" xfId="0" applyFont="1" applyBorder="1"/>
    <xf numFmtId="0" fontId="6" fillId="2" borderId="2" xfId="0" applyFont="1" applyFill="1" applyBorder="1"/>
    <xf numFmtId="0" fontId="10" fillId="2" borderId="1" xfId="0" applyFont="1" applyFill="1" applyBorder="1"/>
    <xf numFmtId="164" fontId="7" fillId="3" borderId="3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left" vertical="top"/>
    </xf>
    <xf numFmtId="0" fontId="11" fillId="2" borderId="1" xfId="0" applyFont="1" applyFill="1" applyBorder="1"/>
    <xf numFmtId="0" fontId="1" fillId="2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1" fillId="2" borderId="5" xfId="1" applyFont="1" applyFill="1" applyBorder="1" applyAlignment="1">
      <alignment horizontal="left" vertical="top"/>
    </xf>
    <xf numFmtId="0" fontId="1" fillId="2" borderId="5" xfId="1" applyFont="1" applyFill="1" applyBorder="1" applyAlignment="1">
      <alignment horizontal="left"/>
    </xf>
    <xf numFmtId="0" fontId="1" fillId="2" borderId="4" xfId="1" applyFont="1" applyFill="1" applyBorder="1" applyAlignment="1">
      <alignment horizontal="left"/>
    </xf>
    <xf numFmtId="0" fontId="1" fillId="2" borderId="6" xfId="1" applyFont="1" applyFill="1" applyBorder="1" applyAlignment="1">
      <alignment horizontal="left" vertical="top"/>
    </xf>
    <xf numFmtId="0" fontId="1" fillId="2" borderId="10" xfId="1" applyFont="1" applyFill="1" applyBorder="1" applyAlignment="1">
      <alignment horizontal="left" vertical="top"/>
    </xf>
    <xf numFmtId="0" fontId="1" fillId="2" borderId="11" xfId="1" applyFont="1" applyFill="1" applyBorder="1" applyAlignment="1">
      <alignment horizontal="left" vertical="top"/>
    </xf>
  </cellXfs>
  <cellStyles count="2">
    <cellStyle name="Normal 7" xfId="1" xr:uid="{DC5B5E28-1F72-40CF-A878-5B06CF5CB8EE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2</xdr:col>
      <xdr:colOff>605342</xdr:colOff>
      <xdr:row>4</xdr:row>
      <xdr:rowOff>4931</xdr:rowOff>
    </xdr:to>
    <xdr:pic>
      <xdr:nvPicPr>
        <xdr:cNvPr id="2" name="Picture 37" descr="Logo_CMYK_pos">
          <a:extLst>
            <a:ext uri="{FF2B5EF4-FFF2-40B4-BE49-F238E27FC236}">
              <a16:creationId xmlns:a16="http://schemas.microsoft.com/office/drawing/2014/main" id="{045C4A28-D3B2-40BD-B3A3-B08034284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0"/>
          <a:ext cx="2480310" cy="675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8</xdr:col>
      <xdr:colOff>381002</xdr:colOff>
      <xdr:row>3</xdr:row>
      <xdr:rowOff>119258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EC0B2081-C3A5-449B-8001-E297CE7F094F}"/>
            </a:ext>
          </a:extLst>
        </xdr:cNvPr>
        <xdr:cNvSpPr txBox="1">
          <a:spLocks noChangeArrowheads="1"/>
        </xdr:cNvSpPr>
      </xdr:nvSpPr>
      <xdr:spPr bwMode="auto">
        <a:xfrm>
          <a:off x="4442460" y="0"/>
          <a:ext cx="3657602" cy="622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Eidgenössisches Departement für </a:t>
          </a:r>
        </a:p>
        <a:p>
          <a:pPr>
            <a:defRPr/>
          </a:pPr>
          <a:r>
            <a:rPr lang="de-CH" altLang="de-DE" sz="1000"/>
            <a:t>Umwelt, Verkehr, Energie und Kommunikation UVEK</a:t>
          </a:r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Bundesamt für Umwelt BAFU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0</xdr:rowOff>
    </xdr:from>
    <xdr:to>
      <xdr:col>2</xdr:col>
      <xdr:colOff>538107</xdr:colOff>
      <xdr:row>4</xdr:row>
      <xdr:rowOff>4931</xdr:rowOff>
    </xdr:to>
    <xdr:pic>
      <xdr:nvPicPr>
        <xdr:cNvPr id="2" name="Picture 37" descr="Logo_CMYK_pos">
          <a:extLst>
            <a:ext uri="{FF2B5EF4-FFF2-40B4-BE49-F238E27FC236}">
              <a16:creationId xmlns:a16="http://schemas.microsoft.com/office/drawing/2014/main" id="{2D6CE720-60DE-4C35-BBDC-4A75ED99C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0"/>
          <a:ext cx="2401869" cy="675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11203</xdr:colOff>
      <xdr:row>0</xdr:row>
      <xdr:rowOff>0</xdr:rowOff>
    </xdr:from>
    <xdr:to>
      <xdr:col>9</xdr:col>
      <xdr:colOff>0</xdr:colOff>
      <xdr:row>3</xdr:row>
      <xdr:rowOff>119258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341C79E8-208E-4988-86DC-C4B221E451A9}"/>
            </a:ext>
          </a:extLst>
        </xdr:cNvPr>
        <xdr:cNvSpPr txBox="1">
          <a:spLocks noChangeArrowheads="1"/>
        </xdr:cNvSpPr>
      </xdr:nvSpPr>
      <xdr:spPr bwMode="auto">
        <a:xfrm>
          <a:off x="4377463" y="0"/>
          <a:ext cx="4640583" cy="622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Département fédéral</a:t>
          </a:r>
        </a:p>
        <a:p>
          <a:pPr>
            <a:defRPr/>
          </a:pPr>
          <a:r>
            <a:rPr lang="de-CH" altLang="de-DE" sz="1000"/>
            <a:t>de l'environnement,</a:t>
          </a:r>
          <a:r>
            <a:rPr lang="de-CH" altLang="de-DE" sz="1000" baseline="0"/>
            <a:t> des transports, de l'énergie et de la communication DETEC</a:t>
          </a:r>
          <a:endParaRPr lang="de-CH" altLang="de-DE" sz="1000"/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Office fédéral de l'environnement OFEV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617738</xdr:colOff>
      <xdr:row>4</xdr:row>
      <xdr:rowOff>47625</xdr:rowOff>
    </xdr:to>
    <xdr:pic>
      <xdr:nvPicPr>
        <xdr:cNvPr id="2" name="Image 1" descr="BAFU_d_rgb_pos_hoch">
          <a:extLst>
            <a:ext uri="{FF2B5EF4-FFF2-40B4-BE49-F238E27FC236}">
              <a16:creationId xmlns:a16="http://schemas.microsoft.com/office/drawing/2014/main" id="{AC71D67C-6905-44E5-A8CE-45DD889C8A7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-7664" b="27742"/>
        <a:stretch>
          <a:fillRect/>
        </a:stretch>
      </xdr:blipFill>
      <xdr:spPr bwMode="auto">
        <a:xfrm>
          <a:off x="19050" y="0"/>
          <a:ext cx="2496068" cy="718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8</xdr:col>
      <xdr:colOff>847725</xdr:colOff>
      <xdr:row>3</xdr:row>
      <xdr:rowOff>119258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B0A4016F-2998-46C5-8CD4-C4B08952CFA1}"/>
            </a:ext>
          </a:extLst>
        </xdr:cNvPr>
        <xdr:cNvSpPr txBox="1">
          <a:spLocks noChangeArrowheads="1"/>
        </xdr:cNvSpPr>
      </xdr:nvSpPr>
      <xdr:spPr bwMode="auto">
        <a:xfrm>
          <a:off x="4366260" y="0"/>
          <a:ext cx="4124325" cy="622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Dipartimento federale</a:t>
          </a:r>
        </a:p>
        <a:p>
          <a:pPr>
            <a:defRPr/>
          </a:pPr>
          <a:r>
            <a:rPr lang="de-CH" altLang="de-DE" sz="1000"/>
            <a:t>dell'ambiente, dei trasporti, dell'energie e delle comunicazioni DATEC</a:t>
          </a:r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Ufficio</a:t>
          </a:r>
          <a:r>
            <a:rPr lang="de-CH" altLang="de-DE" sz="1000" b="1" baseline="0"/>
            <a:t> federale dell'ambiente UFAM</a:t>
          </a:r>
          <a:endParaRPr lang="de-CH" altLang="de-DE" sz="10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2</xdr:col>
      <xdr:colOff>605342</xdr:colOff>
      <xdr:row>4</xdr:row>
      <xdr:rowOff>4931</xdr:rowOff>
    </xdr:to>
    <xdr:pic>
      <xdr:nvPicPr>
        <xdr:cNvPr id="2" name="Picture 37" descr="Logo_CMYK_pos">
          <a:extLst>
            <a:ext uri="{FF2B5EF4-FFF2-40B4-BE49-F238E27FC236}">
              <a16:creationId xmlns:a16="http://schemas.microsoft.com/office/drawing/2014/main" id="{53CCC5AE-E727-450E-B712-123C9655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0"/>
          <a:ext cx="2480310" cy="675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8</xdr:col>
      <xdr:colOff>1028700</xdr:colOff>
      <xdr:row>3</xdr:row>
      <xdr:rowOff>119258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8D5C0350-A30A-4EDF-AE97-7FFBB436B000}"/>
            </a:ext>
          </a:extLst>
        </xdr:cNvPr>
        <xdr:cNvSpPr txBox="1">
          <a:spLocks noChangeArrowheads="1"/>
        </xdr:cNvSpPr>
      </xdr:nvSpPr>
      <xdr:spPr bwMode="auto">
        <a:xfrm>
          <a:off x="4442460" y="0"/>
          <a:ext cx="4305300" cy="622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defRPr/>
          </a:pPr>
          <a:r>
            <a:rPr lang="de-CH" altLang="de-DE" sz="1000"/>
            <a:t>Federal Departement </a:t>
          </a:r>
        </a:p>
        <a:p>
          <a:pPr>
            <a:defRPr/>
          </a:pPr>
          <a:r>
            <a:rPr lang="de-CH" altLang="de-DE" sz="1000"/>
            <a:t>of the Environment, Transport, Energy and Communications DETEC</a:t>
          </a:r>
        </a:p>
        <a:p>
          <a:pPr>
            <a:defRPr/>
          </a:pPr>
          <a:endParaRPr lang="de-CH" altLang="de-DE" sz="1000" b="1"/>
        </a:p>
        <a:p>
          <a:pPr>
            <a:defRPr/>
          </a:pPr>
          <a:r>
            <a:rPr lang="de-CH" altLang="de-DE" sz="1000" b="1"/>
            <a:t>Federal Office for the</a:t>
          </a:r>
          <a:r>
            <a:rPr lang="de-CH" altLang="de-DE" sz="1000" b="1" baseline="0"/>
            <a:t> Environment FOEN</a:t>
          </a:r>
          <a:endParaRPr lang="de-CH" altLang="de-DE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79F7-A1C6-4D19-8E50-A2F797ACD7AB}">
  <dimension ref="A1:K35"/>
  <sheetViews>
    <sheetView tabSelected="1" zoomScaleNormal="100" zoomScaleSheetLayoutView="100" workbookViewId="0">
      <selection activeCell="L21" sqref="L21"/>
    </sheetView>
  </sheetViews>
  <sheetFormatPr baseColWidth="10" defaultColWidth="11.453125" defaultRowHeight="12.5" x14ac:dyDescent="0.25"/>
  <cols>
    <col min="1" max="1" width="7" style="1" customWidth="1"/>
    <col min="2" max="2" width="20.6328125" style="35" customWidth="1"/>
    <col min="3" max="3" width="37.08984375" style="35" customWidth="1"/>
    <col min="4" max="8" width="9.54296875" style="35" customWidth="1"/>
    <col min="9" max="9" width="16" style="36" customWidth="1"/>
  </cols>
  <sheetData>
    <row r="1" spans="1:9" s="4" customFormat="1" ht="13.25" x14ac:dyDescent="0.25">
      <c r="A1" s="1"/>
      <c r="B1" s="2"/>
      <c r="C1" s="2"/>
      <c r="D1" s="2"/>
      <c r="E1" s="2"/>
      <c r="F1" s="2"/>
      <c r="G1" s="2"/>
      <c r="H1" s="2"/>
      <c r="I1" s="3"/>
    </row>
    <row r="2" spans="1:9" s="4" customFormat="1" ht="13.25" x14ac:dyDescent="0.25">
      <c r="A2" s="1"/>
      <c r="B2" s="2"/>
      <c r="C2" s="2"/>
      <c r="D2" s="2"/>
      <c r="E2" s="2"/>
      <c r="F2" s="2"/>
      <c r="G2" s="2"/>
      <c r="H2" s="2"/>
      <c r="I2" s="3"/>
    </row>
    <row r="3" spans="1:9" s="4" customFormat="1" ht="13.25" x14ac:dyDescent="0.25">
      <c r="A3" s="1"/>
      <c r="B3" s="2"/>
      <c r="C3" s="2"/>
      <c r="D3" s="2"/>
      <c r="E3" s="2"/>
      <c r="F3" s="2"/>
      <c r="G3" s="2"/>
      <c r="H3" s="2"/>
      <c r="I3" s="3"/>
    </row>
    <row r="4" spans="1:9" s="4" customFormat="1" ht="13.25" x14ac:dyDescent="0.25">
      <c r="A4" s="1"/>
      <c r="B4" s="2"/>
      <c r="C4" s="2"/>
      <c r="D4" s="2"/>
      <c r="E4" s="2"/>
      <c r="F4" s="2"/>
      <c r="G4" s="2"/>
      <c r="H4" s="2"/>
      <c r="I4" s="3"/>
    </row>
    <row r="5" spans="1:9" s="4" customFormat="1" ht="13.25" x14ac:dyDescent="0.25">
      <c r="A5" s="1"/>
      <c r="B5" s="2"/>
      <c r="C5" s="2"/>
      <c r="D5" s="2"/>
      <c r="E5" s="2"/>
      <c r="F5" s="2"/>
      <c r="G5" s="2"/>
      <c r="H5" s="2"/>
      <c r="I5" s="3"/>
    </row>
    <row r="6" spans="1:9" s="4" customFormat="1" ht="13.25" x14ac:dyDescent="0.25">
      <c r="A6" s="1"/>
      <c r="B6" s="2"/>
      <c r="C6" s="2"/>
      <c r="D6" s="2"/>
      <c r="E6" s="2"/>
      <c r="F6" s="2"/>
      <c r="G6" s="2"/>
      <c r="H6" s="2"/>
      <c r="I6" s="3"/>
    </row>
    <row r="7" spans="1:9" s="4" customFormat="1" ht="15.65" x14ac:dyDescent="0.3">
      <c r="A7" s="1"/>
      <c r="B7" s="5" t="s">
        <v>0</v>
      </c>
      <c r="C7" s="5"/>
      <c r="D7" s="2"/>
      <c r="E7" s="6"/>
      <c r="F7" s="2"/>
      <c r="G7" s="2"/>
      <c r="H7" s="2"/>
      <c r="I7" s="2"/>
    </row>
    <row r="8" spans="1:9" s="4" customFormat="1" ht="13" x14ac:dyDescent="0.3">
      <c r="A8" s="1"/>
      <c r="B8" s="7" t="s">
        <v>1</v>
      </c>
      <c r="C8" s="7"/>
      <c r="D8" s="8"/>
      <c r="E8" s="9"/>
      <c r="F8" s="8"/>
      <c r="G8" s="8"/>
      <c r="H8" s="8"/>
      <c r="I8" s="8"/>
    </row>
    <row r="9" spans="1:9" s="4" customFormat="1" ht="13.25" x14ac:dyDescent="0.25">
      <c r="A9" s="1"/>
      <c r="B9" s="7"/>
      <c r="C9" s="7"/>
      <c r="D9" s="8"/>
      <c r="E9" s="9"/>
      <c r="F9" s="8"/>
      <c r="G9" s="8"/>
      <c r="H9" s="8"/>
      <c r="I9" s="8"/>
    </row>
    <row r="10" spans="1:9" s="4" customFormat="1" ht="13.25" x14ac:dyDescent="0.25">
      <c r="A10" s="1"/>
      <c r="B10" s="10" t="s">
        <v>2</v>
      </c>
      <c r="C10" s="10"/>
      <c r="D10" s="2"/>
      <c r="E10" s="2"/>
      <c r="F10" s="2"/>
      <c r="G10" s="2"/>
      <c r="H10" s="2"/>
      <c r="I10" s="2"/>
    </row>
    <row r="11" spans="1:9" s="4" customFormat="1" ht="13.25" x14ac:dyDescent="0.25">
      <c r="A11" s="1"/>
      <c r="B11" s="11"/>
      <c r="C11" s="11"/>
      <c r="D11" s="10"/>
      <c r="E11" s="2"/>
      <c r="F11" s="2"/>
      <c r="G11" s="2"/>
      <c r="H11" s="2"/>
      <c r="I11" s="2"/>
    </row>
    <row r="12" spans="1:9" s="4" customFormat="1" ht="13.25" x14ac:dyDescent="0.25">
      <c r="A12" s="1"/>
      <c r="B12" s="2" t="s">
        <v>3</v>
      </c>
      <c r="C12" s="13">
        <v>2024</v>
      </c>
      <c r="D12" s="6"/>
      <c r="E12" s="6"/>
      <c r="F12" s="2"/>
      <c r="G12" s="2"/>
      <c r="H12" s="2"/>
      <c r="I12" s="2"/>
    </row>
    <row r="13" spans="1:9" s="4" customFormat="1" ht="13.25" x14ac:dyDescent="0.25">
      <c r="A13" s="1"/>
      <c r="B13" s="2" t="s">
        <v>4</v>
      </c>
      <c r="C13" s="66" t="s">
        <v>5</v>
      </c>
      <c r="D13" s="6"/>
      <c r="E13" s="6"/>
      <c r="F13" s="2"/>
      <c r="G13" s="2"/>
      <c r="H13" s="2"/>
      <c r="I13" s="2"/>
    </row>
    <row r="14" spans="1:9" s="4" customFormat="1" x14ac:dyDescent="0.25">
      <c r="A14" s="1"/>
      <c r="B14" s="71" t="s">
        <v>6</v>
      </c>
      <c r="C14" s="66" t="s">
        <v>7</v>
      </c>
      <c r="D14" s="6"/>
      <c r="E14" s="6"/>
      <c r="F14" s="14"/>
      <c r="G14" s="14"/>
      <c r="H14" s="14"/>
      <c r="I14" s="14"/>
    </row>
    <row r="15" spans="1:9" s="4" customFormat="1" ht="13.25" x14ac:dyDescent="0.25">
      <c r="A15" s="1"/>
      <c r="B15" s="15"/>
      <c r="C15" s="15"/>
      <c r="D15" s="2"/>
      <c r="E15" s="16"/>
      <c r="F15" s="14"/>
      <c r="G15" s="14"/>
      <c r="H15" s="14"/>
      <c r="I15" s="14"/>
    </row>
    <row r="16" spans="1:9" s="4" customFormat="1" ht="15.5" customHeight="1" x14ac:dyDescent="0.3">
      <c r="A16" s="1"/>
      <c r="B16" s="73" t="s">
        <v>8</v>
      </c>
      <c r="C16" s="76" t="s">
        <v>83</v>
      </c>
      <c r="D16" s="79" t="s">
        <v>9</v>
      </c>
      <c r="E16" s="79"/>
      <c r="F16" s="79"/>
      <c r="G16" s="79"/>
      <c r="H16" s="17"/>
      <c r="I16" s="18" t="s">
        <v>10</v>
      </c>
    </row>
    <row r="17" spans="1:11" s="4" customFormat="1" ht="15.75" customHeight="1" x14ac:dyDescent="0.3">
      <c r="A17" s="1"/>
      <c r="B17" s="74"/>
      <c r="C17" s="77"/>
      <c r="D17" s="19"/>
      <c r="E17" s="80" t="s">
        <v>11</v>
      </c>
      <c r="F17" s="80"/>
      <c r="G17" s="80"/>
      <c r="H17" s="80"/>
      <c r="I17" s="20" t="s">
        <v>11</v>
      </c>
    </row>
    <row r="18" spans="1:11" s="4" customFormat="1" ht="13" x14ac:dyDescent="0.3">
      <c r="A18" s="1"/>
      <c r="B18" s="75"/>
      <c r="C18" s="78"/>
      <c r="D18" s="21" t="s">
        <v>12</v>
      </c>
      <c r="E18" s="22" t="s">
        <v>13</v>
      </c>
      <c r="F18" s="22" t="s">
        <v>14</v>
      </c>
      <c r="G18" s="22" t="s">
        <v>15</v>
      </c>
      <c r="H18" s="22" t="s">
        <v>16</v>
      </c>
      <c r="I18" s="23" t="s">
        <v>15</v>
      </c>
    </row>
    <row r="19" spans="1:11" ht="13.25" x14ac:dyDescent="0.25">
      <c r="B19" s="24" t="s">
        <v>87</v>
      </c>
      <c r="C19" s="24" t="s">
        <v>84</v>
      </c>
      <c r="D19" s="25">
        <v>182</v>
      </c>
      <c r="E19" s="26">
        <v>23</v>
      </c>
      <c r="F19" s="26">
        <v>23</v>
      </c>
      <c r="G19" s="26">
        <v>8</v>
      </c>
      <c r="H19" s="27" t="s">
        <v>89</v>
      </c>
      <c r="I19" s="68" t="str">
        <f>IF(D19&lt;500,"*",G19/D19*100)</f>
        <v>*</v>
      </c>
      <c r="K19" s="64"/>
    </row>
    <row r="20" spans="1:11" x14ac:dyDescent="0.25">
      <c r="B20" s="28" t="s">
        <v>17</v>
      </c>
      <c r="C20" s="29"/>
      <c r="D20" s="30">
        <v>505</v>
      </c>
      <c r="E20" s="31">
        <v>28</v>
      </c>
      <c r="F20" s="31">
        <v>22</v>
      </c>
      <c r="G20" s="31">
        <v>1</v>
      </c>
      <c r="H20" s="32" t="s">
        <v>89</v>
      </c>
      <c r="I20" s="69">
        <f t="shared" ref="I20:I28" si="0">IF(D20&lt;500,"*",G20/D20*100)</f>
        <v>0.19801980198019803</v>
      </c>
      <c r="K20" s="64"/>
    </row>
    <row r="21" spans="1:11" ht="13.25" x14ac:dyDescent="0.25">
      <c r="B21" s="33" t="s">
        <v>18</v>
      </c>
      <c r="C21" s="24"/>
      <c r="D21" s="25">
        <v>522</v>
      </c>
      <c r="E21" s="26">
        <v>24</v>
      </c>
      <c r="F21" s="26">
        <v>14</v>
      </c>
      <c r="G21" s="26" t="s">
        <v>89</v>
      </c>
      <c r="H21" s="27" t="s">
        <v>89</v>
      </c>
      <c r="I21" s="68">
        <v>0</v>
      </c>
      <c r="K21" s="64"/>
    </row>
    <row r="22" spans="1:11" ht="13.25" x14ac:dyDescent="0.25">
      <c r="B22" s="28" t="s">
        <v>19</v>
      </c>
      <c r="C22" s="29"/>
      <c r="D22" s="30">
        <v>522</v>
      </c>
      <c r="E22" s="31">
        <v>23</v>
      </c>
      <c r="F22" s="31">
        <v>9</v>
      </c>
      <c r="G22" s="31">
        <v>1</v>
      </c>
      <c r="H22" s="32" t="s">
        <v>89</v>
      </c>
      <c r="I22" s="69">
        <f t="shared" si="0"/>
        <v>0.19157088122605362</v>
      </c>
      <c r="K22" s="64"/>
    </row>
    <row r="23" spans="1:11" ht="13.25" x14ac:dyDescent="0.25">
      <c r="B23" s="33" t="s">
        <v>88</v>
      </c>
      <c r="C23" s="24" t="s">
        <v>85</v>
      </c>
      <c r="D23" s="25">
        <v>194</v>
      </c>
      <c r="E23" s="26">
        <v>1</v>
      </c>
      <c r="F23" s="26">
        <v>1</v>
      </c>
      <c r="G23" s="26" t="s">
        <v>89</v>
      </c>
      <c r="H23" s="27" t="s">
        <v>89</v>
      </c>
      <c r="I23" s="68" t="str">
        <f t="shared" si="0"/>
        <v>*</v>
      </c>
      <c r="K23" s="64"/>
    </row>
    <row r="24" spans="1:11" ht="13.25" x14ac:dyDescent="0.25">
      <c r="B24" s="28" t="s">
        <v>20</v>
      </c>
      <c r="C24" s="29"/>
      <c r="D24" s="30">
        <v>505</v>
      </c>
      <c r="E24" s="31">
        <v>3</v>
      </c>
      <c r="F24" s="31">
        <v>1</v>
      </c>
      <c r="G24" s="31" t="s">
        <v>89</v>
      </c>
      <c r="H24" s="32" t="s">
        <v>89</v>
      </c>
      <c r="I24" s="69">
        <v>0</v>
      </c>
      <c r="K24" s="64"/>
    </row>
    <row r="25" spans="1:11" ht="13.25" x14ac:dyDescent="0.25">
      <c r="B25" s="33" t="s">
        <v>21</v>
      </c>
      <c r="C25" s="24"/>
      <c r="D25" s="25">
        <v>522</v>
      </c>
      <c r="E25" s="26">
        <v>11</v>
      </c>
      <c r="F25" s="26">
        <v>10</v>
      </c>
      <c r="G25" s="26" t="s">
        <v>89</v>
      </c>
      <c r="H25" s="27" t="s">
        <v>89</v>
      </c>
      <c r="I25" s="68">
        <v>0</v>
      </c>
      <c r="K25" s="64"/>
    </row>
    <row r="26" spans="1:11" ht="13.25" x14ac:dyDescent="0.25">
      <c r="B26" s="28" t="s">
        <v>22</v>
      </c>
      <c r="C26" s="29"/>
      <c r="D26" s="30">
        <v>437</v>
      </c>
      <c r="E26" s="31">
        <v>17</v>
      </c>
      <c r="F26" s="31">
        <v>16</v>
      </c>
      <c r="G26" s="31">
        <v>1</v>
      </c>
      <c r="H26" s="32" t="s">
        <v>89</v>
      </c>
      <c r="I26" s="69" t="str">
        <f t="shared" si="0"/>
        <v>*</v>
      </c>
      <c r="K26" s="64"/>
    </row>
    <row r="27" spans="1:11" ht="13.25" x14ac:dyDescent="0.25">
      <c r="B27" s="33" t="s">
        <v>23</v>
      </c>
      <c r="C27" s="24"/>
      <c r="D27" s="25">
        <v>522</v>
      </c>
      <c r="E27" s="26">
        <v>48</v>
      </c>
      <c r="F27" s="26">
        <v>32</v>
      </c>
      <c r="G27" s="26">
        <v>3</v>
      </c>
      <c r="H27" s="27" t="s">
        <v>89</v>
      </c>
      <c r="I27" s="68">
        <f t="shared" si="0"/>
        <v>0.57471264367816088</v>
      </c>
      <c r="K27" s="64"/>
    </row>
    <row r="28" spans="1:11" ht="13.25" x14ac:dyDescent="0.25">
      <c r="B28" s="28" t="s">
        <v>86</v>
      </c>
      <c r="C28" s="29"/>
      <c r="D28" s="30">
        <v>84</v>
      </c>
      <c r="E28" s="31">
        <v>1</v>
      </c>
      <c r="F28" s="31">
        <v>1</v>
      </c>
      <c r="G28" s="31">
        <v>1</v>
      </c>
      <c r="H28" s="32" t="s">
        <v>89</v>
      </c>
      <c r="I28" s="69" t="str">
        <f t="shared" si="0"/>
        <v>*</v>
      </c>
      <c r="K28" s="64"/>
    </row>
    <row r="29" spans="1:11" ht="13.25" x14ac:dyDescent="0.25">
      <c r="B29" s="33" t="s">
        <v>96</v>
      </c>
      <c r="C29" s="24"/>
      <c r="D29" s="25">
        <v>233</v>
      </c>
      <c r="E29" s="26">
        <v>2</v>
      </c>
      <c r="F29" s="26" t="s">
        <v>89</v>
      </c>
      <c r="G29" s="26" t="s">
        <v>89</v>
      </c>
      <c r="H29" s="26" t="s">
        <v>89</v>
      </c>
      <c r="I29" s="68" t="s">
        <v>97</v>
      </c>
      <c r="K29" s="64"/>
    </row>
    <row r="30" spans="1:11" ht="13.25" x14ac:dyDescent="0.25">
      <c r="B30" s="59" t="s">
        <v>24</v>
      </c>
      <c r="C30" s="60"/>
      <c r="D30" s="61">
        <v>522</v>
      </c>
      <c r="E30" s="62">
        <v>39</v>
      </c>
      <c r="F30" s="62">
        <v>24</v>
      </c>
      <c r="G30" s="62" t="s">
        <v>89</v>
      </c>
      <c r="H30" s="63" t="s">
        <v>89</v>
      </c>
      <c r="I30" s="70">
        <v>0</v>
      </c>
      <c r="K30" s="64"/>
    </row>
    <row r="31" spans="1:11" s="4" customFormat="1" ht="13.25" x14ac:dyDescent="0.25">
      <c r="A31" s="1"/>
      <c r="B31" s="67"/>
      <c r="C31" s="2"/>
      <c r="D31" s="2"/>
      <c r="E31" s="2"/>
      <c r="F31" s="2"/>
      <c r="G31" s="2"/>
      <c r="H31" s="2"/>
      <c r="I31" s="3"/>
    </row>
    <row r="32" spans="1:11" s="4" customFormat="1" ht="13.25" x14ac:dyDescent="0.25">
      <c r="A32" s="1"/>
      <c r="B32" s="67" t="s">
        <v>25</v>
      </c>
      <c r="C32" s="2"/>
      <c r="D32" s="2"/>
      <c r="E32" s="2"/>
      <c r="F32" s="2"/>
      <c r="G32" s="2"/>
      <c r="H32" s="2"/>
      <c r="I32" s="3"/>
    </row>
    <row r="33" spans="1:9" s="4" customFormat="1" x14ac:dyDescent="0.25">
      <c r="A33" s="1"/>
      <c r="B33" s="67" t="s">
        <v>26</v>
      </c>
      <c r="C33" s="2"/>
      <c r="D33" s="2"/>
      <c r="E33" s="2"/>
      <c r="F33" s="2"/>
      <c r="G33" s="2"/>
      <c r="H33" s="2"/>
      <c r="I33" s="3"/>
    </row>
    <row r="34" spans="1:9" s="2" customFormat="1" ht="13.25" x14ac:dyDescent="0.25">
      <c r="A34" s="1"/>
      <c r="B34" s="72" t="s">
        <v>99</v>
      </c>
      <c r="I34" s="3"/>
    </row>
    <row r="35" spans="1:9" s="35" customFormat="1" ht="13.25" x14ac:dyDescent="0.25">
      <c r="A35" s="1"/>
      <c r="B35" s="34"/>
      <c r="I35" s="36"/>
    </row>
  </sheetData>
  <mergeCells count="4">
    <mergeCell ref="B16:B18"/>
    <mergeCell ref="C16:C18"/>
    <mergeCell ref="D16:G16"/>
    <mergeCell ref="E17:H17"/>
  </mergeCells>
  <pageMargins left="0.70866141732283472" right="0.70866141732283472" top="0.74803149606299213" bottom="0.74803149606299213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DB220-3E69-4BAD-A7B0-03EEF7F51871}">
  <dimension ref="A1:N37"/>
  <sheetViews>
    <sheetView zoomScale="90" zoomScaleNormal="90" zoomScaleSheetLayoutView="100" workbookViewId="0">
      <selection activeCell="D19" sqref="D19:I30"/>
    </sheetView>
  </sheetViews>
  <sheetFormatPr baseColWidth="10" defaultColWidth="11.453125" defaultRowHeight="12.5" x14ac:dyDescent="0.25"/>
  <cols>
    <col min="1" max="1" width="7" style="1" customWidth="1"/>
    <col min="2" max="2" width="20.6328125" style="35" customWidth="1"/>
    <col min="3" max="3" width="36" style="35" customWidth="1"/>
    <col min="4" max="4" width="15.54296875" style="35" customWidth="1"/>
    <col min="5" max="5" width="9.54296875" style="35" customWidth="1"/>
    <col min="6" max="6" width="9.54296875" style="35" bestFit="1" customWidth="1"/>
    <col min="7" max="8" width="9.54296875" style="35" customWidth="1"/>
    <col min="9" max="9" width="13.90625" style="36" customWidth="1"/>
  </cols>
  <sheetData>
    <row r="1" spans="1:14" s="4" customFormat="1" ht="13.25" x14ac:dyDescent="0.25">
      <c r="A1" s="1"/>
      <c r="B1" s="2"/>
      <c r="C1" s="2"/>
      <c r="D1" s="2"/>
      <c r="E1" s="2"/>
      <c r="F1" s="2"/>
      <c r="G1" s="2"/>
      <c r="H1" s="2"/>
      <c r="I1" s="3"/>
    </row>
    <row r="2" spans="1:14" s="4" customFormat="1" ht="13.25" x14ac:dyDescent="0.25">
      <c r="A2" s="1"/>
      <c r="B2" s="2"/>
      <c r="C2" s="2"/>
      <c r="D2" s="2"/>
      <c r="E2" s="2"/>
      <c r="F2" s="2"/>
      <c r="G2" s="2"/>
      <c r="H2" s="2"/>
      <c r="I2" s="3"/>
    </row>
    <row r="3" spans="1:14" s="4" customFormat="1" ht="13.25" x14ac:dyDescent="0.25">
      <c r="A3" s="1"/>
      <c r="B3" s="2"/>
      <c r="C3" s="2"/>
      <c r="D3" s="2"/>
      <c r="E3" s="2"/>
      <c r="F3" s="2"/>
      <c r="G3" s="2"/>
      <c r="H3" s="2"/>
      <c r="I3" s="3"/>
    </row>
    <row r="4" spans="1:14" s="4" customFormat="1" ht="13.25" x14ac:dyDescent="0.25">
      <c r="A4" s="1"/>
      <c r="B4" s="2"/>
      <c r="C4" s="2"/>
      <c r="D4" s="2"/>
      <c r="E4" s="2"/>
      <c r="F4" s="2"/>
      <c r="G4" s="2"/>
      <c r="H4" s="2"/>
      <c r="I4" s="3"/>
    </row>
    <row r="5" spans="1:14" s="4" customFormat="1" ht="13.25" x14ac:dyDescent="0.25">
      <c r="A5" s="1"/>
      <c r="B5" s="2"/>
      <c r="C5" s="2"/>
      <c r="D5" s="2"/>
      <c r="E5" s="2"/>
      <c r="F5" s="2"/>
      <c r="G5" s="2"/>
      <c r="H5" s="2"/>
      <c r="I5" s="3"/>
    </row>
    <row r="6" spans="1:14" s="4" customFormat="1" ht="13.25" x14ac:dyDescent="0.25">
      <c r="A6" s="1"/>
      <c r="B6" s="2"/>
      <c r="C6" s="2"/>
      <c r="D6" s="2"/>
      <c r="E6" s="2"/>
      <c r="F6" s="2"/>
      <c r="G6" s="2"/>
      <c r="H6" s="2"/>
      <c r="I6" s="3"/>
    </row>
    <row r="7" spans="1:14" s="4" customFormat="1" ht="15.65" x14ac:dyDescent="0.3">
      <c r="A7" s="1"/>
      <c r="B7" s="37" t="s">
        <v>27</v>
      </c>
      <c r="D7" s="2"/>
      <c r="E7" s="6"/>
      <c r="F7" s="2"/>
      <c r="G7" s="2"/>
      <c r="H7" s="2"/>
      <c r="I7" s="2"/>
      <c r="N7" s="38"/>
    </row>
    <row r="8" spans="1:14" s="4" customFormat="1" ht="13" x14ac:dyDescent="0.3">
      <c r="A8" s="1"/>
      <c r="B8" s="39" t="s">
        <v>28</v>
      </c>
      <c r="C8" s="40"/>
      <c r="D8" s="8"/>
      <c r="E8" s="9"/>
      <c r="F8" s="8"/>
      <c r="G8" s="8"/>
      <c r="H8" s="8"/>
      <c r="I8" s="8"/>
    </row>
    <row r="9" spans="1:14" s="4" customFormat="1" ht="13.25" x14ac:dyDescent="0.25">
      <c r="A9" s="1"/>
      <c r="B9" s="39"/>
      <c r="C9" s="40"/>
      <c r="D9" s="8"/>
      <c r="E9" s="9"/>
      <c r="F9" s="8"/>
      <c r="G9" s="8"/>
      <c r="H9" s="8"/>
      <c r="I9" s="8"/>
    </row>
    <row r="10" spans="1:14" s="4" customFormat="1" ht="13" x14ac:dyDescent="0.3">
      <c r="A10" s="1"/>
      <c r="B10" s="42" t="s">
        <v>29</v>
      </c>
      <c r="D10" s="2"/>
      <c r="E10" s="2"/>
      <c r="F10" s="2"/>
      <c r="G10" s="2"/>
      <c r="H10" s="2"/>
      <c r="I10" s="2"/>
    </row>
    <row r="11" spans="1:14" s="4" customFormat="1" ht="13.25" x14ac:dyDescent="0.25">
      <c r="A11" s="1"/>
      <c r="B11" s="43"/>
      <c r="C11" s="42"/>
      <c r="D11" s="10"/>
      <c r="E11" s="2"/>
      <c r="F11" s="2"/>
      <c r="G11" s="2"/>
      <c r="H11" s="2"/>
      <c r="I11" s="2"/>
    </row>
    <row r="12" spans="1:14" s="4" customFormat="1" x14ac:dyDescent="0.25">
      <c r="A12" s="1"/>
      <c r="B12" s="4" t="s">
        <v>30</v>
      </c>
      <c r="C12" s="12">
        <f>NAQUA_ARZ_de!C12</f>
        <v>2024</v>
      </c>
      <c r="D12" s="6"/>
      <c r="E12" s="6"/>
      <c r="F12" s="2"/>
      <c r="G12" s="2"/>
      <c r="H12" s="2"/>
      <c r="I12" s="2"/>
    </row>
    <row r="13" spans="1:14" s="4" customFormat="1" ht="13.25" x14ac:dyDescent="0.25">
      <c r="A13" s="1"/>
      <c r="B13" s="4" t="s">
        <v>31</v>
      </c>
      <c r="C13" s="4" t="s">
        <v>32</v>
      </c>
      <c r="D13" s="6"/>
      <c r="E13" s="6"/>
      <c r="F13" s="2"/>
      <c r="G13" s="2"/>
      <c r="H13" s="2"/>
      <c r="I13" s="2"/>
    </row>
    <row r="14" spans="1:14" s="4" customFormat="1" ht="13.25" x14ac:dyDescent="0.25">
      <c r="A14" s="1"/>
      <c r="B14" s="44" t="s">
        <v>33</v>
      </c>
      <c r="C14" s="4" t="s">
        <v>34</v>
      </c>
      <c r="D14" s="6"/>
      <c r="E14" s="6"/>
      <c r="F14" s="14"/>
      <c r="G14" s="14"/>
      <c r="H14" s="14"/>
      <c r="I14" s="14"/>
    </row>
    <row r="15" spans="1:14" s="4" customFormat="1" ht="13.25" x14ac:dyDescent="0.25">
      <c r="A15" s="1"/>
      <c r="B15" s="15"/>
      <c r="C15" s="15"/>
      <c r="D15" s="2"/>
      <c r="E15" s="16"/>
      <c r="F15" s="14"/>
      <c r="G15" s="14"/>
      <c r="H15" s="14"/>
      <c r="I15" s="14"/>
    </row>
    <row r="16" spans="1:14" s="4" customFormat="1" ht="27" customHeight="1" x14ac:dyDescent="0.25">
      <c r="A16" s="1"/>
      <c r="B16" s="46" t="s">
        <v>35</v>
      </c>
      <c r="C16" s="46" t="s">
        <v>90</v>
      </c>
      <c r="D16" s="79" t="s">
        <v>36</v>
      </c>
      <c r="E16" s="79"/>
      <c r="F16" s="79"/>
      <c r="G16" s="79"/>
      <c r="H16" s="79"/>
      <c r="I16" s="18" t="s">
        <v>37</v>
      </c>
    </row>
    <row r="17" spans="1:9" s="4" customFormat="1" ht="17.25" customHeight="1" x14ac:dyDescent="0.25">
      <c r="A17" s="1"/>
      <c r="B17" s="47"/>
      <c r="C17" s="47"/>
      <c r="D17" s="48"/>
      <c r="E17" s="81" t="s">
        <v>38</v>
      </c>
      <c r="F17" s="81"/>
      <c r="G17" s="81"/>
      <c r="H17" s="81"/>
      <c r="I17" s="49" t="s">
        <v>38</v>
      </c>
    </row>
    <row r="18" spans="1:9" s="4" customFormat="1" ht="13" x14ac:dyDescent="0.3">
      <c r="A18" s="1"/>
      <c r="B18" s="53"/>
      <c r="C18" s="53"/>
      <c r="D18" s="21" t="s">
        <v>39</v>
      </c>
      <c r="E18" s="22" t="s">
        <v>40</v>
      </c>
      <c r="F18" s="22" t="s">
        <v>14</v>
      </c>
      <c r="G18" s="22" t="s">
        <v>15</v>
      </c>
      <c r="H18" s="22" t="s">
        <v>16</v>
      </c>
      <c r="I18" s="23" t="s">
        <v>15</v>
      </c>
    </row>
    <row r="19" spans="1:9" ht="13.25" x14ac:dyDescent="0.25">
      <c r="B19" s="24" t="s">
        <v>87</v>
      </c>
      <c r="C19" s="24" t="s">
        <v>84</v>
      </c>
      <c r="D19" s="25">
        <v>182</v>
      </c>
      <c r="E19" s="26">
        <v>23</v>
      </c>
      <c r="F19" s="26">
        <v>23</v>
      </c>
      <c r="G19" s="26">
        <v>8</v>
      </c>
      <c r="H19" s="27" t="s">
        <v>89</v>
      </c>
      <c r="I19" s="68" t="str">
        <f>IF(D19&lt;500,"*",G19/D19*100)</f>
        <v>*</v>
      </c>
    </row>
    <row r="20" spans="1:9" x14ac:dyDescent="0.25">
      <c r="B20" s="28" t="s">
        <v>41</v>
      </c>
      <c r="C20" s="28"/>
      <c r="D20" s="30">
        <v>505</v>
      </c>
      <c r="E20" s="31">
        <v>28</v>
      </c>
      <c r="F20" s="31">
        <v>22</v>
      </c>
      <c r="G20" s="31">
        <v>1</v>
      </c>
      <c r="H20" s="32" t="s">
        <v>89</v>
      </c>
      <c r="I20" s="69">
        <f t="shared" ref="I20:I28" si="0">IF(D20&lt;500,"*",G20/D20*100)</f>
        <v>0.19801980198019803</v>
      </c>
    </row>
    <row r="21" spans="1:9" x14ac:dyDescent="0.25">
      <c r="B21" s="33" t="s">
        <v>42</v>
      </c>
      <c r="C21" s="33"/>
      <c r="D21" s="25">
        <v>522</v>
      </c>
      <c r="E21" s="26">
        <v>24</v>
      </c>
      <c r="F21" s="26">
        <v>14</v>
      </c>
      <c r="G21" s="26" t="s">
        <v>89</v>
      </c>
      <c r="H21" s="27" t="s">
        <v>89</v>
      </c>
      <c r="I21" s="68">
        <v>0</v>
      </c>
    </row>
    <row r="22" spans="1:9" x14ac:dyDescent="0.25">
      <c r="B22" s="28" t="s">
        <v>43</v>
      </c>
      <c r="C22" s="28"/>
      <c r="D22" s="30">
        <v>522</v>
      </c>
      <c r="E22" s="31">
        <v>23</v>
      </c>
      <c r="F22" s="31">
        <v>9</v>
      </c>
      <c r="G22" s="31">
        <v>1</v>
      </c>
      <c r="H22" s="32" t="s">
        <v>89</v>
      </c>
      <c r="I22" s="69">
        <f t="shared" si="0"/>
        <v>0.19157088122605362</v>
      </c>
    </row>
    <row r="23" spans="1:9" x14ac:dyDescent="0.25">
      <c r="B23" s="33" t="s">
        <v>93</v>
      </c>
      <c r="C23" s="33" t="s">
        <v>95</v>
      </c>
      <c r="D23" s="25">
        <v>194</v>
      </c>
      <c r="E23" s="26">
        <v>1</v>
      </c>
      <c r="F23" s="26">
        <v>1</v>
      </c>
      <c r="G23" s="26" t="s">
        <v>89</v>
      </c>
      <c r="H23" s="27" t="s">
        <v>89</v>
      </c>
      <c r="I23" s="68" t="str">
        <f t="shared" si="0"/>
        <v>*</v>
      </c>
    </row>
    <row r="24" spans="1:9" x14ac:dyDescent="0.25">
      <c r="B24" s="28" t="s">
        <v>44</v>
      </c>
      <c r="C24" s="28"/>
      <c r="D24" s="30">
        <v>505</v>
      </c>
      <c r="E24" s="31">
        <v>3</v>
      </c>
      <c r="F24" s="31">
        <v>1</v>
      </c>
      <c r="G24" s="31" t="s">
        <v>89</v>
      </c>
      <c r="H24" s="32" t="s">
        <v>89</v>
      </c>
      <c r="I24" s="69">
        <v>0</v>
      </c>
    </row>
    <row r="25" spans="1:9" ht="13.25" x14ac:dyDescent="0.25">
      <c r="B25" s="33" t="s">
        <v>45</v>
      </c>
      <c r="C25" s="33"/>
      <c r="D25" s="25">
        <v>522</v>
      </c>
      <c r="E25" s="26">
        <v>11</v>
      </c>
      <c r="F25" s="26">
        <v>10</v>
      </c>
      <c r="G25" s="26" t="s">
        <v>89</v>
      </c>
      <c r="H25" s="27" t="s">
        <v>89</v>
      </c>
      <c r="I25" s="68">
        <v>0</v>
      </c>
    </row>
    <row r="26" spans="1:9" ht="13.25" x14ac:dyDescent="0.25">
      <c r="B26" s="28" t="s">
        <v>22</v>
      </c>
      <c r="C26" s="28"/>
      <c r="D26" s="30">
        <v>437</v>
      </c>
      <c r="E26" s="31">
        <v>17</v>
      </c>
      <c r="F26" s="31">
        <v>16</v>
      </c>
      <c r="G26" s="31">
        <v>1</v>
      </c>
      <c r="H26" s="32" t="s">
        <v>89</v>
      </c>
      <c r="I26" s="69" t="str">
        <f t="shared" si="0"/>
        <v>*</v>
      </c>
    </row>
    <row r="27" spans="1:9" ht="13.25" x14ac:dyDescent="0.25">
      <c r="A27" s="4"/>
      <c r="B27" s="33" t="s">
        <v>46</v>
      </c>
      <c r="C27" s="33"/>
      <c r="D27" s="25">
        <v>522</v>
      </c>
      <c r="E27" s="26">
        <v>48</v>
      </c>
      <c r="F27" s="26">
        <v>32</v>
      </c>
      <c r="G27" s="26">
        <v>3</v>
      </c>
      <c r="H27" s="27" t="s">
        <v>89</v>
      </c>
      <c r="I27" s="68">
        <f t="shared" si="0"/>
        <v>0.57471264367816088</v>
      </c>
    </row>
    <row r="28" spans="1:9" ht="13.25" x14ac:dyDescent="0.25">
      <c r="B28" s="28" t="s">
        <v>94</v>
      </c>
      <c r="C28" s="28"/>
      <c r="D28" s="30">
        <v>84</v>
      </c>
      <c r="E28" s="31">
        <v>1</v>
      </c>
      <c r="F28" s="31">
        <v>1</v>
      </c>
      <c r="G28" s="31">
        <v>1</v>
      </c>
      <c r="H28" s="32" t="s">
        <v>89</v>
      </c>
      <c r="I28" s="69" t="str">
        <f t="shared" si="0"/>
        <v>*</v>
      </c>
    </row>
    <row r="29" spans="1:9" x14ac:dyDescent="0.25">
      <c r="A29" s="4"/>
      <c r="B29" s="33" t="s">
        <v>98</v>
      </c>
      <c r="C29" s="33"/>
      <c r="D29" s="25">
        <v>233</v>
      </c>
      <c r="E29" s="26">
        <v>2</v>
      </c>
      <c r="F29" s="26" t="s">
        <v>89</v>
      </c>
      <c r="G29" s="26" t="s">
        <v>89</v>
      </c>
      <c r="H29" s="26" t="s">
        <v>89</v>
      </c>
      <c r="I29" s="68" t="s">
        <v>97</v>
      </c>
    </row>
    <row r="30" spans="1:9" x14ac:dyDescent="0.25">
      <c r="A30" s="4"/>
      <c r="B30" s="65" t="s">
        <v>47</v>
      </c>
      <c r="C30" s="59"/>
      <c r="D30" s="61">
        <v>522</v>
      </c>
      <c r="E30" s="62">
        <v>39</v>
      </c>
      <c r="F30" s="62">
        <v>24</v>
      </c>
      <c r="G30" s="62" t="s">
        <v>89</v>
      </c>
      <c r="H30" s="63" t="s">
        <v>89</v>
      </c>
      <c r="I30" s="70">
        <v>0</v>
      </c>
    </row>
    <row r="31" spans="1:9" s="4" customFormat="1" ht="13.25" x14ac:dyDescent="0.25">
      <c r="A31" s="1"/>
      <c r="B31" s="67"/>
      <c r="C31" s="2"/>
      <c r="D31" s="2"/>
      <c r="E31" s="2"/>
      <c r="F31" s="2"/>
      <c r="G31" s="2"/>
      <c r="H31" s="2"/>
      <c r="I31" s="3"/>
    </row>
    <row r="32" spans="1:9" s="4" customFormat="1" ht="13.25" x14ac:dyDescent="0.25">
      <c r="A32" s="1"/>
      <c r="B32" s="67" t="s">
        <v>48</v>
      </c>
      <c r="C32" s="2"/>
      <c r="D32" s="2"/>
      <c r="E32" s="2"/>
      <c r="F32" s="2"/>
      <c r="G32" s="2"/>
      <c r="H32" s="2"/>
      <c r="I32" s="3"/>
    </row>
    <row r="33" spans="1:14" s="4" customFormat="1" x14ac:dyDescent="0.25">
      <c r="A33" s="1"/>
      <c r="B33" s="67" t="s">
        <v>49</v>
      </c>
      <c r="C33" s="2"/>
      <c r="D33" s="2"/>
      <c r="E33" s="2"/>
      <c r="F33" s="2"/>
      <c r="G33" s="2"/>
      <c r="H33" s="2"/>
      <c r="I33" s="3"/>
    </row>
    <row r="34" spans="1:14" s="2" customFormat="1" x14ac:dyDescent="0.25">
      <c r="A34" s="1"/>
      <c r="B34" s="67" t="s">
        <v>50</v>
      </c>
      <c r="I34" s="3"/>
      <c r="J34" s="4"/>
      <c r="K34" s="4"/>
      <c r="L34" s="4"/>
      <c r="M34" s="4"/>
      <c r="N34" s="4"/>
    </row>
    <row r="35" spans="1:14" s="35" customFormat="1" ht="13.25" x14ac:dyDescent="0.25">
      <c r="A35" s="1"/>
      <c r="B35" s="34"/>
      <c r="I35" s="36"/>
      <c r="J35"/>
      <c r="K35"/>
      <c r="L35"/>
      <c r="M35"/>
      <c r="N35"/>
    </row>
    <row r="36" spans="1:14" s="35" customFormat="1" ht="13.25" x14ac:dyDescent="0.25">
      <c r="A36" s="1"/>
      <c r="B36" s="34"/>
      <c r="I36" s="36"/>
      <c r="J36"/>
      <c r="K36"/>
      <c r="L36"/>
      <c r="M36"/>
      <c r="N36"/>
    </row>
    <row r="37" spans="1:14" s="35" customFormat="1" ht="13.25" x14ac:dyDescent="0.25">
      <c r="A37" s="1"/>
      <c r="B37" s="34"/>
      <c r="I37" s="36"/>
      <c r="J37"/>
      <c r="K37"/>
      <c r="L37"/>
      <c r="M37"/>
      <c r="N37"/>
    </row>
  </sheetData>
  <mergeCells count="2">
    <mergeCell ref="D16:H16"/>
    <mergeCell ref="E17:H17"/>
  </mergeCells>
  <pageMargins left="0.70866141732283472" right="0.70866141732283472" top="0.74803149606299213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5C1B-7BC8-4942-9662-3D4C14441BB0}">
  <dimension ref="A1:P37"/>
  <sheetViews>
    <sheetView zoomScaleNormal="100" zoomScaleSheetLayoutView="100" workbookViewId="0">
      <selection activeCell="D19" sqref="D19:I30"/>
    </sheetView>
  </sheetViews>
  <sheetFormatPr baseColWidth="10" defaultColWidth="11.453125" defaultRowHeight="12.5" x14ac:dyDescent="0.25"/>
  <cols>
    <col min="1" max="1" width="7" style="1" customWidth="1"/>
    <col min="2" max="2" width="20.6328125" style="35" customWidth="1"/>
    <col min="3" max="3" width="36" style="35" customWidth="1"/>
    <col min="4" max="5" width="9.54296875" style="35" customWidth="1"/>
    <col min="6" max="6" width="9.54296875" style="35" bestFit="1" customWidth="1"/>
    <col min="7" max="8" width="9.54296875" style="35" customWidth="1"/>
    <col min="9" max="9" width="15.36328125" style="36" customWidth="1"/>
  </cols>
  <sheetData>
    <row r="1" spans="1:16" s="4" customFormat="1" ht="13.25" x14ac:dyDescent="0.25">
      <c r="A1" s="1"/>
      <c r="B1" s="2"/>
      <c r="C1" s="2"/>
      <c r="D1" s="2"/>
      <c r="E1" s="2"/>
      <c r="F1" s="2"/>
      <c r="G1" s="2"/>
      <c r="H1" s="2"/>
      <c r="I1" s="3"/>
    </row>
    <row r="2" spans="1:16" s="4" customFormat="1" ht="13.25" x14ac:dyDescent="0.25">
      <c r="A2" s="1"/>
      <c r="B2" s="2"/>
      <c r="C2" s="2"/>
      <c r="D2" s="2"/>
      <c r="E2" s="2"/>
      <c r="F2" s="2"/>
      <c r="G2" s="2"/>
      <c r="H2" s="2"/>
      <c r="I2" s="3"/>
    </row>
    <row r="3" spans="1:16" s="4" customFormat="1" ht="13.25" x14ac:dyDescent="0.25">
      <c r="A3" s="1"/>
      <c r="B3" s="2"/>
      <c r="C3" s="2"/>
      <c r="D3" s="2"/>
      <c r="E3" s="2"/>
      <c r="F3" s="2"/>
      <c r="G3" s="2"/>
      <c r="H3" s="2"/>
      <c r="I3" s="3"/>
    </row>
    <row r="4" spans="1:16" s="4" customFormat="1" ht="13.25" x14ac:dyDescent="0.25">
      <c r="A4" s="1"/>
      <c r="B4" s="2"/>
      <c r="C4" s="2"/>
      <c r="D4" s="2"/>
      <c r="E4" s="2"/>
      <c r="F4" s="2"/>
      <c r="G4" s="2"/>
      <c r="H4" s="2"/>
      <c r="I4" s="3"/>
    </row>
    <row r="5" spans="1:16" s="4" customFormat="1" ht="13.25" x14ac:dyDescent="0.25">
      <c r="A5" s="1"/>
      <c r="B5" s="2"/>
      <c r="C5" s="2"/>
      <c r="D5" s="2"/>
      <c r="E5" s="2"/>
      <c r="F5" s="2"/>
      <c r="G5" s="2"/>
      <c r="H5" s="2"/>
      <c r="I5" s="3"/>
    </row>
    <row r="6" spans="1:16" s="4" customFormat="1" ht="13.25" x14ac:dyDescent="0.25">
      <c r="A6" s="1"/>
      <c r="B6" s="2"/>
      <c r="C6" s="2"/>
      <c r="D6" s="2"/>
      <c r="E6" s="2"/>
      <c r="F6" s="2"/>
      <c r="G6" s="2"/>
      <c r="H6" s="2"/>
      <c r="I6" s="3"/>
    </row>
    <row r="7" spans="1:16" s="4" customFormat="1" ht="15.65" x14ac:dyDescent="0.3">
      <c r="A7" s="1"/>
      <c r="B7" s="37" t="s">
        <v>51</v>
      </c>
      <c r="E7" s="50"/>
      <c r="F7" s="2"/>
      <c r="G7" s="2"/>
      <c r="H7" s="2"/>
      <c r="I7" s="2"/>
      <c r="J7" s="3"/>
      <c r="P7" s="38"/>
    </row>
    <row r="8" spans="1:16" s="4" customFormat="1" ht="13.25" x14ac:dyDescent="0.25">
      <c r="A8" s="1"/>
      <c r="B8" s="39" t="s">
        <v>52</v>
      </c>
      <c r="C8" s="40"/>
      <c r="D8" s="40"/>
      <c r="E8" s="51"/>
      <c r="F8" s="8"/>
      <c r="G8" s="8"/>
      <c r="H8" s="8"/>
      <c r="I8" s="8"/>
      <c r="J8" s="41"/>
    </row>
    <row r="9" spans="1:16" s="4" customFormat="1" ht="13.25" x14ac:dyDescent="0.25">
      <c r="A9" s="1"/>
      <c r="B9" s="39"/>
      <c r="C9" s="40"/>
      <c r="D9" s="40"/>
      <c r="E9" s="51"/>
      <c r="F9" s="8"/>
      <c r="G9" s="8"/>
      <c r="H9" s="8"/>
      <c r="I9" s="8"/>
      <c r="J9" s="41"/>
    </row>
    <row r="10" spans="1:16" s="4" customFormat="1" ht="13.25" x14ac:dyDescent="0.25">
      <c r="A10" s="1"/>
      <c r="B10" s="42" t="s">
        <v>53</v>
      </c>
      <c r="F10" s="2"/>
      <c r="G10" s="2"/>
      <c r="H10" s="2"/>
      <c r="I10" s="2"/>
      <c r="J10" s="3"/>
    </row>
    <row r="11" spans="1:16" s="4" customFormat="1" ht="13.25" x14ac:dyDescent="0.25">
      <c r="A11" s="1"/>
      <c r="B11" s="43"/>
      <c r="C11" s="42"/>
      <c r="D11" s="42"/>
      <c r="F11" s="2"/>
      <c r="G11" s="2"/>
      <c r="H11" s="2"/>
      <c r="I11" s="2"/>
      <c r="J11" s="3"/>
    </row>
    <row r="12" spans="1:16" s="4" customFormat="1" ht="13.25" x14ac:dyDescent="0.25">
      <c r="A12" s="1"/>
      <c r="B12" s="4" t="s">
        <v>54</v>
      </c>
      <c r="C12" s="12">
        <f>NAQUA_ARZ_de!C12</f>
        <v>2024</v>
      </c>
      <c r="E12" s="50"/>
      <c r="F12" s="2"/>
      <c r="G12" s="2"/>
      <c r="H12" s="2"/>
      <c r="I12" s="2"/>
      <c r="J12" s="3"/>
    </row>
    <row r="13" spans="1:16" s="4" customFormat="1" ht="13.25" x14ac:dyDescent="0.25">
      <c r="A13" s="1"/>
      <c r="B13" s="4" t="s">
        <v>55</v>
      </c>
      <c r="C13" s="4" t="s">
        <v>56</v>
      </c>
      <c r="E13" s="50"/>
      <c r="F13" s="2"/>
      <c r="G13" s="2"/>
      <c r="H13" s="2"/>
      <c r="I13" s="2"/>
      <c r="J13" s="3"/>
    </row>
    <row r="14" spans="1:16" s="4" customFormat="1" ht="13.25" x14ac:dyDescent="0.25">
      <c r="A14" s="1"/>
      <c r="B14" s="44" t="s">
        <v>57</v>
      </c>
      <c r="C14" s="4" t="s">
        <v>58</v>
      </c>
      <c r="E14" s="50"/>
      <c r="F14" s="14"/>
      <c r="G14" s="14"/>
      <c r="H14" s="14"/>
      <c r="I14" s="14"/>
      <c r="J14" s="45"/>
    </row>
    <row r="15" spans="1:16" s="4" customFormat="1" ht="13.25" x14ac:dyDescent="0.25">
      <c r="A15" s="1"/>
      <c r="B15" s="15"/>
      <c r="C15" s="15"/>
      <c r="D15" s="2"/>
      <c r="E15" s="16"/>
      <c r="F15" s="14"/>
      <c r="G15" s="14"/>
      <c r="H15" s="14"/>
      <c r="I15" s="14"/>
      <c r="J15" s="45"/>
    </row>
    <row r="16" spans="1:16" s="4" customFormat="1" ht="27.75" customHeight="1" x14ac:dyDescent="0.25">
      <c r="A16" s="1"/>
      <c r="B16" s="46" t="s">
        <v>59</v>
      </c>
      <c r="C16" s="46" t="s">
        <v>91</v>
      </c>
      <c r="D16" s="82" t="s">
        <v>60</v>
      </c>
      <c r="E16" s="83"/>
      <c r="F16" s="83"/>
      <c r="G16" s="83"/>
      <c r="H16" s="84"/>
      <c r="I16" s="52" t="s">
        <v>61</v>
      </c>
    </row>
    <row r="17" spans="1:9" s="4" customFormat="1" ht="17.25" customHeight="1" x14ac:dyDescent="0.25">
      <c r="A17" s="1"/>
      <c r="B17" s="47"/>
      <c r="C17" s="47"/>
      <c r="D17" s="48"/>
      <c r="E17" s="80" t="s">
        <v>62</v>
      </c>
      <c r="F17" s="80"/>
      <c r="G17" s="80"/>
      <c r="H17" s="80"/>
      <c r="I17" s="49" t="s">
        <v>62</v>
      </c>
    </row>
    <row r="18" spans="1:9" s="4" customFormat="1" ht="13" x14ac:dyDescent="0.3">
      <c r="A18" s="1"/>
      <c r="B18" s="53"/>
      <c r="C18" s="53"/>
      <c r="D18" s="21" t="s">
        <v>63</v>
      </c>
      <c r="E18" s="22" t="s">
        <v>40</v>
      </c>
      <c r="F18" s="22" t="s">
        <v>14</v>
      </c>
      <c r="G18" s="22" t="s">
        <v>15</v>
      </c>
      <c r="H18" s="22" t="s">
        <v>16</v>
      </c>
      <c r="I18" s="23" t="s">
        <v>15</v>
      </c>
    </row>
    <row r="19" spans="1:9" ht="13.25" x14ac:dyDescent="0.25">
      <c r="B19" s="24" t="s">
        <v>87</v>
      </c>
      <c r="C19" s="24" t="s">
        <v>84</v>
      </c>
      <c r="D19" s="25">
        <v>182</v>
      </c>
      <c r="E19" s="26">
        <v>23</v>
      </c>
      <c r="F19" s="26">
        <v>23</v>
      </c>
      <c r="G19" s="26">
        <v>8</v>
      </c>
      <c r="H19" s="27" t="s">
        <v>89</v>
      </c>
      <c r="I19" s="68" t="str">
        <f>IF(D19&lt;500,"*",G19/D19*100)</f>
        <v>*</v>
      </c>
    </row>
    <row r="20" spans="1:9" x14ac:dyDescent="0.25">
      <c r="B20" s="28" t="s">
        <v>41</v>
      </c>
      <c r="C20" s="28"/>
      <c r="D20" s="30">
        <v>505</v>
      </c>
      <c r="E20" s="31">
        <v>28</v>
      </c>
      <c r="F20" s="31">
        <v>22</v>
      </c>
      <c r="G20" s="31">
        <v>1</v>
      </c>
      <c r="H20" s="32" t="s">
        <v>89</v>
      </c>
      <c r="I20" s="69">
        <f t="shared" ref="I20:I28" si="0">IF(D20&lt;500,"*",G20/D20*100)</f>
        <v>0.19801980198019803</v>
      </c>
    </row>
    <row r="21" spans="1:9" x14ac:dyDescent="0.25">
      <c r="B21" s="33" t="s">
        <v>42</v>
      </c>
      <c r="C21" s="33"/>
      <c r="D21" s="25">
        <v>522</v>
      </c>
      <c r="E21" s="26">
        <v>24</v>
      </c>
      <c r="F21" s="26">
        <v>14</v>
      </c>
      <c r="G21" s="26" t="s">
        <v>89</v>
      </c>
      <c r="H21" s="27" t="s">
        <v>89</v>
      </c>
      <c r="I21" s="68">
        <v>0</v>
      </c>
    </row>
    <row r="22" spans="1:9" x14ac:dyDescent="0.25">
      <c r="B22" s="28" t="s">
        <v>43</v>
      </c>
      <c r="C22" s="28"/>
      <c r="D22" s="30">
        <v>522</v>
      </c>
      <c r="E22" s="31">
        <v>23</v>
      </c>
      <c r="F22" s="31">
        <v>9</v>
      </c>
      <c r="G22" s="31">
        <v>1</v>
      </c>
      <c r="H22" s="32" t="s">
        <v>89</v>
      </c>
      <c r="I22" s="69">
        <f t="shared" si="0"/>
        <v>0.19157088122605362</v>
      </c>
    </row>
    <row r="23" spans="1:9" x14ac:dyDescent="0.25">
      <c r="B23" s="33" t="s">
        <v>93</v>
      </c>
      <c r="C23" s="33" t="s">
        <v>95</v>
      </c>
      <c r="D23" s="25">
        <v>194</v>
      </c>
      <c r="E23" s="26">
        <v>1</v>
      </c>
      <c r="F23" s="26">
        <v>1</v>
      </c>
      <c r="G23" s="26" t="s">
        <v>89</v>
      </c>
      <c r="H23" s="27" t="s">
        <v>89</v>
      </c>
      <c r="I23" s="68" t="str">
        <f t="shared" si="0"/>
        <v>*</v>
      </c>
    </row>
    <row r="24" spans="1:9" x14ac:dyDescent="0.25">
      <c r="B24" s="28" t="s">
        <v>44</v>
      </c>
      <c r="C24" s="28"/>
      <c r="D24" s="30">
        <v>505</v>
      </c>
      <c r="E24" s="31">
        <v>3</v>
      </c>
      <c r="F24" s="31">
        <v>1</v>
      </c>
      <c r="G24" s="31" t="s">
        <v>89</v>
      </c>
      <c r="H24" s="32" t="s">
        <v>89</v>
      </c>
      <c r="I24" s="69">
        <v>0</v>
      </c>
    </row>
    <row r="25" spans="1:9" ht="13.25" x14ac:dyDescent="0.25">
      <c r="B25" s="33" t="s">
        <v>45</v>
      </c>
      <c r="C25" s="33"/>
      <c r="D25" s="25">
        <v>522</v>
      </c>
      <c r="E25" s="26">
        <v>11</v>
      </c>
      <c r="F25" s="26">
        <v>10</v>
      </c>
      <c r="G25" s="26" t="s">
        <v>89</v>
      </c>
      <c r="H25" s="27" t="s">
        <v>89</v>
      </c>
      <c r="I25" s="68">
        <v>0</v>
      </c>
    </row>
    <row r="26" spans="1:9" ht="13.25" x14ac:dyDescent="0.25">
      <c r="B26" s="28" t="s">
        <v>22</v>
      </c>
      <c r="C26" s="28"/>
      <c r="D26" s="30">
        <v>437</v>
      </c>
      <c r="E26" s="31">
        <v>17</v>
      </c>
      <c r="F26" s="31">
        <v>16</v>
      </c>
      <c r="G26" s="31">
        <v>1</v>
      </c>
      <c r="H26" s="32" t="s">
        <v>89</v>
      </c>
      <c r="I26" s="69" t="str">
        <f t="shared" si="0"/>
        <v>*</v>
      </c>
    </row>
    <row r="27" spans="1:9" ht="13.25" x14ac:dyDescent="0.25">
      <c r="B27" s="33" t="s">
        <v>46</v>
      </c>
      <c r="C27" s="33"/>
      <c r="D27" s="25">
        <v>522</v>
      </c>
      <c r="E27" s="26">
        <v>48</v>
      </c>
      <c r="F27" s="26">
        <v>32</v>
      </c>
      <c r="G27" s="26">
        <v>3</v>
      </c>
      <c r="H27" s="27" t="s">
        <v>89</v>
      </c>
      <c r="I27" s="68">
        <f t="shared" si="0"/>
        <v>0.57471264367816088</v>
      </c>
    </row>
    <row r="28" spans="1:9" ht="13.25" x14ac:dyDescent="0.25">
      <c r="B28" s="28" t="s">
        <v>94</v>
      </c>
      <c r="C28" s="28"/>
      <c r="D28" s="30">
        <v>84</v>
      </c>
      <c r="E28" s="31">
        <v>1</v>
      </c>
      <c r="F28" s="31">
        <v>1</v>
      </c>
      <c r="G28" s="31">
        <v>1</v>
      </c>
      <c r="H28" s="32" t="s">
        <v>89</v>
      </c>
      <c r="I28" s="69" t="str">
        <f t="shared" si="0"/>
        <v>*</v>
      </c>
    </row>
    <row r="29" spans="1:9" x14ac:dyDescent="0.25">
      <c r="B29" s="33" t="s">
        <v>98</v>
      </c>
      <c r="C29" s="33"/>
      <c r="D29" s="25">
        <v>233</v>
      </c>
      <c r="E29" s="26">
        <v>2</v>
      </c>
      <c r="F29" s="26" t="s">
        <v>89</v>
      </c>
      <c r="G29" s="26" t="s">
        <v>89</v>
      </c>
      <c r="H29" s="26" t="s">
        <v>89</v>
      </c>
      <c r="I29" s="68" t="s">
        <v>97</v>
      </c>
    </row>
    <row r="30" spans="1:9" x14ac:dyDescent="0.25">
      <c r="B30" s="65" t="s">
        <v>47</v>
      </c>
      <c r="C30" s="59"/>
      <c r="D30" s="61">
        <v>522</v>
      </c>
      <c r="E30" s="62">
        <v>39</v>
      </c>
      <c r="F30" s="62">
        <v>24</v>
      </c>
      <c r="G30" s="62" t="s">
        <v>89</v>
      </c>
      <c r="H30" s="63" t="s">
        <v>89</v>
      </c>
      <c r="I30" s="70">
        <v>0</v>
      </c>
    </row>
    <row r="31" spans="1:9" s="4" customFormat="1" ht="13.25" x14ac:dyDescent="0.25">
      <c r="A31" s="1"/>
      <c r="B31" s="67"/>
      <c r="C31" s="2"/>
      <c r="D31" s="2"/>
      <c r="E31" s="2"/>
      <c r="F31" s="2"/>
      <c r="G31" s="2"/>
      <c r="H31" s="2"/>
      <c r="I31" s="3"/>
    </row>
    <row r="32" spans="1:9" s="4" customFormat="1" ht="13.25" x14ac:dyDescent="0.25">
      <c r="A32" s="1"/>
      <c r="B32" s="67" t="s">
        <v>64</v>
      </c>
      <c r="C32" s="2"/>
      <c r="D32" s="2"/>
      <c r="E32" s="2"/>
      <c r="F32" s="2"/>
      <c r="G32" s="2"/>
      <c r="H32" s="2"/>
      <c r="I32" s="3"/>
    </row>
    <row r="33" spans="1:16" s="4" customFormat="1" x14ac:dyDescent="0.25">
      <c r="A33" s="1"/>
      <c r="B33" s="67" t="s">
        <v>65</v>
      </c>
      <c r="C33" s="2"/>
      <c r="D33" s="67"/>
      <c r="E33" s="2"/>
      <c r="F33" s="2"/>
      <c r="G33" s="2"/>
      <c r="H33" s="2"/>
      <c r="I33" s="3"/>
    </row>
    <row r="34" spans="1:16" s="2" customFormat="1" ht="13.25" x14ac:dyDescent="0.25">
      <c r="A34" s="1"/>
      <c r="B34" s="67" t="s">
        <v>66</v>
      </c>
      <c r="I34" s="3"/>
      <c r="J34" s="4"/>
      <c r="K34" s="4"/>
      <c r="L34" s="4"/>
      <c r="M34" s="4"/>
      <c r="N34" s="4"/>
      <c r="O34" s="4"/>
      <c r="P34" s="4"/>
    </row>
    <row r="35" spans="1:16" s="35" customFormat="1" ht="13.25" x14ac:dyDescent="0.25">
      <c r="A35" s="1"/>
      <c r="B35" s="34"/>
      <c r="I35" s="36"/>
      <c r="J35"/>
      <c r="K35"/>
      <c r="L35"/>
      <c r="M35"/>
      <c r="N35"/>
      <c r="O35"/>
      <c r="P35"/>
    </row>
    <row r="36" spans="1:16" s="35" customFormat="1" ht="13.25" x14ac:dyDescent="0.25">
      <c r="A36" s="1"/>
      <c r="B36" s="34"/>
      <c r="I36" s="36"/>
      <c r="J36"/>
      <c r="K36"/>
      <c r="L36"/>
      <c r="M36"/>
      <c r="N36"/>
      <c r="O36"/>
      <c r="P36"/>
    </row>
    <row r="37" spans="1:16" s="35" customFormat="1" ht="13.25" x14ac:dyDescent="0.25">
      <c r="A37" s="1"/>
      <c r="B37" s="34"/>
      <c r="I37" s="36"/>
      <c r="J37"/>
      <c r="K37"/>
      <c r="L37"/>
      <c r="M37"/>
      <c r="N37"/>
      <c r="O37"/>
      <c r="P37"/>
    </row>
  </sheetData>
  <mergeCells count="2">
    <mergeCell ref="D16:H16"/>
    <mergeCell ref="E17:H17"/>
  </mergeCells>
  <pageMargins left="0.70866141732283472" right="0.70866141732283472" top="0.74803149606299213" bottom="0.74803149606299213" header="0.31496062992125984" footer="0.31496062992125984"/>
  <pageSetup paperSize="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2F3DE-D2A1-43B7-8E1F-9CB0D8AEA9E1}">
  <dimension ref="A1:I35"/>
  <sheetViews>
    <sheetView view="pageBreakPreview" zoomScaleNormal="85" zoomScaleSheetLayoutView="100" workbookViewId="0">
      <selection activeCell="D19" sqref="D19:I30"/>
    </sheetView>
  </sheetViews>
  <sheetFormatPr baseColWidth="10" defaultColWidth="11.453125" defaultRowHeight="12.5" x14ac:dyDescent="0.25"/>
  <cols>
    <col min="1" max="1" width="7" style="1" customWidth="1"/>
    <col min="2" max="2" width="20.6328125" style="35" customWidth="1"/>
    <col min="3" max="3" width="37.08984375" style="35" customWidth="1"/>
    <col min="4" max="8" width="9.54296875" style="35" customWidth="1"/>
    <col min="9" max="9" width="17.90625" style="36" customWidth="1"/>
  </cols>
  <sheetData>
    <row r="1" spans="1:9" s="4" customFormat="1" ht="13.25" x14ac:dyDescent="0.25">
      <c r="A1" s="1"/>
      <c r="B1" s="2"/>
      <c r="C1" s="2"/>
      <c r="D1" s="2"/>
      <c r="E1" s="2"/>
      <c r="F1" s="2"/>
      <c r="G1" s="2"/>
      <c r="H1" s="2"/>
      <c r="I1" s="3"/>
    </row>
    <row r="2" spans="1:9" s="4" customFormat="1" ht="13.25" x14ac:dyDescent="0.25">
      <c r="A2" s="1"/>
      <c r="B2" s="2"/>
      <c r="C2" s="2"/>
      <c r="D2" s="2"/>
      <c r="E2" s="2"/>
      <c r="F2" s="2"/>
      <c r="G2" s="2"/>
      <c r="H2" s="2"/>
      <c r="I2" s="3"/>
    </row>
    <row r="3" spans="1:9" s="4" customFormat="1" ht="13.25" x14ac:dyDescent="0.25">
      <c r="A3" s="1"/>
      <c r="B3" s="2"/>
      <c r="C3" s="2"/>
      <c r="D3" s="2"/>
      <c r="E3" s="2"/>
      <c r="F3" s="2"/>
      <c r="G3" s="2"/>
      <c r="H3" s="2"/>
      <c r="I3" s="3"/>
    </row>
    <row r="4" spans="1:9" s="4" customFormat="1" ht="13.25" x14ac:dyDescent="0.25">
      <c r="A4" s="1"/>
      <c r="B4" s="2"/>
      <c r="C4" s="2"/>
      <c r="D4" s="2"/>
      <c r="E4" s="2"/>
      <c r="F4" s="2"/>
      <c r="G4" s="2"/>
      <c r="H4" s="2"/>
      <c r="I4" s="3"/>
    </row>
    <row r="5" spans="1:9" s="4" customFormat="1" ht="13.25" x14ac:dyDescent="0.25">
      <c r="A5" s="1"/>
      <c r="B5" s="2"/>
      <c r="C5" s="2"/>
      <c r="D5" s="2"/>
      <c r="E5" s="2"/>
      <c r="F5" s="2"/>
      <c r="G5" s="2"/>
      <c r="H5" s="2"/>
      <c r="I5" s="3"/>
    </row>
    <row r="6" spans="1:9" s="4" customFormat="1" ht="13.25" x14ac:dyDescent="0.25">
      <c r="A6" s="1"/>
      <c r="B6" s="2"/>
      <c r="C6" s="2"/>
      <c r="D6" s="2"/>
      <c r="E6" s="2"/>
      <c r="F6" s="2"/>
      <c r="G6" s="2"/>
      <c r="H6" s="2"/>
      <c r="I6" s="3"/>
    </row>
    <row r="7" spans="1:9" s="4" customFormat="1" ht="15.65" x14ac:dyDescent="0.3">
      <c r="A7" s="1"/>
      <c r="B7" s="54" t="s">
        <v>67</v>
      </c>
      <c r="C7" s="2"/>
      <c r="D7" s="2"/>
      <c r="E7" s="6"/>
      <c r="F7" s="2"/>
      <c r="G7" s="2"/>
      <c r="H7" s="2"/>
      <c r="I7" s="2"/>
    </row>
    <row r="8" spans="1:9" s="4" customFormat="1" ht="13.25" x14ac:dyDescent="0.25">
      <c r="A8" s="1"/>
      <c r="B8" s="55" t="s">
        <v>68</v>
      </c>
      <c r="C8" s="8"/>
      <c r="D8" s="8"/>
      <c r="E8" s="9"/>
      <c r="F8" s="8"/>
      <c r="G8" s="8"/>
      <c r="H8" s="8"/>
      <c r="I8" s="8"/>
    </row>
    <row r="9" spans="1:9" s="4" customFormat="1" ht="13.25" x14ac:dyDescent="0.25">
      <c r="A9" s="1"/>
      <c r="B9" s="55"/>
      <c r="C9" s="8"/>
      <c r="D9" s="8"/>
      <c r="E9" s="9"/>
      <c r="F9" s="8"/>
      <c r="G9" s="8"/>
      <c r="H9" s="8"/>
      <c r="I9" s="8"/>
    </row>
    <row r="10" spans="1:9" s="4" customFormat="1" ht="13.25" x14ac:dyDescent="0.25">
      <c r="A10" s="1"/>
      <c r="B10" s="56" t="s">
        <v>69</v>
      </c>
      <c r="C10" s="2"/>
      <c r="D10" s="2"/>
      <c r="E10" s="2"/>
      <c r="F10" s="2"/>
      <c r="G10" s="2"/>
      <c r="H10" s="2"/>
      <c r="I10" s="2"/>
    </row>
    <row r="11" spans="1:9" s="4" customFormat="1" ht="13.25" x14ac:dyDescent="0.25">
      <c r="A11" s="1"/>
      <c r="B11" s="57"/>
      <c r="C11" s="10"/>
      <c r="D11" s="10"/>
      <c r="E11" s="2"/>
      <c r="F11" s="2"/>
      <c r="G11" s="2"/>
      <c r="H11" s="2"/>
      <c r="I11" s="2"/>
    </row>
    <row r="12" spans="1:9" s="4" customFormat="1" ht="13.25" x14ac:dyDescent="0.25">
      <c r="A12" s="1"/>
      <c r="B12" s="1" t="s">
        <v>70</v>
      </c>
      <c r="C12" s="12">
        <f>NAQUA_ARZ_de!C12</f>
        <v>2024</v>
      </c>
      <c r="D12" s="6"/>
      <c r="E12" s="6"/>
      <c r="F12" s="2"/>
      <c r="G12" s="2"/>
      <c r="H12" s="2"/>
      <c r="I12" s="2"/>
    </row>
    <row r="13" spans="1:9" s="4" customFormat="1" ht="13.25" x14ac:dyDescent="0.25">
      <c r="A13" s="1"/>
      <c r="B13" s="1" t="s">
        <v>71</v>
      </c>
      <c r="C13" s="2" t="s">
        <v>72</v>
      </c>
      <c r="D13" s="6"/>
      <c r="E13" s="6"/>
      <c r="F13" s="2"/>
      <c r="G13" s="2"/>
      <c r="H13" s="2"/>
      <c r="I13" s="2"/>
    </row>
    <row r="14" spans="1:9" s="4" customFormat="1" ht="13.25" x14ac:dyDescent="0.25">
      <c r="A14" s="1"/>
      <c r="B14" s="58" t="s">
        <v>73</v>
      </c>
      <c r="C14" s="2" t="s">
        <v>74</v>
      </c>
      <c r="D14" s="6"/>
      <c r="E14" s="6"/>
      <c r="F14" s="14"/>
      <c r="G14" s="14"/>
      <c r="H14" s="14"/>
      <c r="I14" s="14"/>
    </row>
    <row r="15" spans="1:9" s="4" customFormat="1" ht="13.25" x14ac:dyDescent="0.25">
      <c r="A15" s="1"/>
      <c r="B15" s="15"/>
      <c r="C15" s="15"/>
      <c r="D15" s="2"/>
      <c r="E15" s="16"/>
      <c r="F15" s="14"/>
      <c r="G15" s="14"/>
      <c r="H15" s="14"/>
      <c r="I15" s="14"/>
    </row>
    <row r="16" spans="1:9" s="4" customFormat="1" ht="15.5" customHeight="1" x14ac:dyDescent="0.25">
      <c r="A16" s="1"/>
      <c r="B16" s="46" t="s">
        <v>75</v>
      </c>
      <c r="C16" s="46" t="s">
        <v>92</v>
      </c>
      <c r="D16" s="79" t="s">
        <v>76</v>
      </c>
      <c r="E16" s="79"/>
      <c r="F16" s="79"/>
      <c r="G16" s="79"/>
      <c r="H16" s="17"/>
      <c r="I16" s="18" t="s">
        <v>77</v>
      </c>
    </row>
    <row r="17" spans="1:9" s="4" customFormat="1" ht="15.5" customHeight="1" x14ac:dyDescent="0.25">
      <c r="A17" s="1"/>
      <c r="B17" s="47"/>
      <c r="C17" s="47"/>
      <c r="D17" s="19"/>
      <c r="E17" s="80" t="s">
        <v>38</v>
      </c>
      <c r="F17" s="80"/>
      <c r="G17" s="80"/>
      <c r="H17" s="80"/>
      <c r="I17" s="20" t="s">
        <v>38</v>
      </c>
    </row>
    <row r="18" spans="1:9" s="4" customFormat="1" ht="13" x14ac:dyDescent="0.3">
      <c r="A18" s="1"/>
      <c r="B18" s="53"/>
      <c r="C18" s="53"/>
      <c r="D18" s="21" t="s">
        <v>78</v>
      </c>
      <c r="E18" s="22" t="s">
        <v>79</v>
      </c>
      <c r="F18" s="22" t="s">
        <v>14</v>
      </c>
      <c r="G18" s="22" t="s">
        <v>15</v>
      </c>
      <c r="H18" s="22" t="s">
        <v>16</v>
      </c>
      <c r="I18" s="23" t="s">
        <v>15</v>
      </c>
    </row>
    <row r="19" spans="1:9" ht="13.25" x14ac:dyDescent="0.25">
      <c r="B19" s="24" t="s">
        <v>87</v>
      </c>
      <c r="C19" s="24" t="s">
        <v>84</v>
      </c>
      <c r="D19" s="25">
        <v>182</v>
      </c>
      <c r="E19" s="26">
        <v>23</v>
      </c>
      <c r="F19" s="26">
        <v>23</v>
      </c>
      <c r="G19" s="26">
        <v>8</v>
      </c>
      <c r="H19" s="27" t="s">
        <v>89</v>
      </c>
      <c r="I19" s="68" t="str">
        <f>IF(D19&lt;500,"*",G19/D19*100)</f>
        <v>*</v>
      </c>
    </row>
    <row r="20" spans="1:9" x14ac:dyDescent="0.25">
      <c r="B20" s="28" t="s">
        <v>17</v>
      </c>
      <c r="C20" s="29"/>
      <c r="D20" s="30">
        <v>505</v>
      </c>
      <c r="E20" s="31">
        <v>28</v>
      </c>
      <c r="F20" s="31">
        <v>22</v>
      </c>
      <c r="G20" s="31">
        <v>1</v>
      </c>
      <c r="H20" s="32" t="s">
        <v>89</v>
      </c>
      <c r="I20" s="69">
        <f t="shared" ref="I20:I28" si="0">IF(D20&lt;500,"*",G20/D20*100)</f>
        <v>0.19801980198019803</v>
      </c>
    </row>
    <row r="21" spans="1:9" ht="13.25" x14ac:dyDescent="0.25">
      <c r="B21" s="33" t="s">
        <v>18</v>
      </c>
      <c r="C21" s="24"/>
      <c r="D21" s="25">
        <v>522</v>
      </c>
      <c r="E21" s="26">
        <v>24</v>
      </c>
      <c r="F21" s="26">
        <v>14</v>
      </c>
      <c r="G21" s="26" t="s">
        <v>89</v>
      </c>
      <c r="H21" s="27" t="s">
        <v>89</v>
      </c>
      <c r="I21" s="68">
        <v>0</v>
      </c>
    </row>
    <row r="22" spans="1:9" ht="13.25" x14ac:dyDescent="0.25">
      <c r="B22" s="28" t="s">
        <v>19</v>
      </c>
      <c r="C22" s="29"/>
      <c r="D22" s="30">
        <v>522</v>
      </c>
      <c r="E22" s="31">
        <v>23</v>
      </c>
      <c r="F22" s="31">
        <v>9</v>
      </c>
      <c r="G22" s="31">
        <v>1</v>
      </c>
      <c r="H22" s="32" t="s">
        <v>89</v>
      </c>
      <c r="I22" s="69">
        <f t="shared" si="0"/>
        <v>0.19157088122605362</v>
      </c>
    </row>
    <row r="23" spans="1:9" ht="13.25" x14ac:dyDescent="0.25">
      <c r="B23" s="33" t="s">
        <v>88</v>
      </c>
      <c r="C23" s="24" t="s">
        <v>85</v>
      </c>
      <c r="D23" s="25">
        <v>194</v>
      </c>
      <c r="E23" s="26">
        <v>1</v>
      </c>
      <c r="F23" s="26">
        <v>1</v>
      </c>
      <c r="G23" s="26" t="s">
        <v>89</v>
      </c>
      <c r="H23" s="27" t="s">
        <v>89</v>
      </c>
      <c r="I23" s="68" t="str">
        <f t="shared" si="0"/>
        <v>*</v>
      </c>
    </row>
    <row r="24" spans="1:9" ht="13.25" x14ac:dyDescent="0.25">
      <c r="B24" s="28" t="s">
        <v>20</v>
      </c>
      <c r="C24" s="29"/>
      <c r="D24" s="30">
        <v>505</v>
      </c>
      <c r="E24" s="31">
        <v>3</v>
      </c>
      <c r="F24" s="31">
        <v>1</v>
      </c>
      <c r="G24" s="31" t="s">
        <v>89</v>
      </c>
      <c r="H24" s="32" t="s">
        <v>89</v>
      </c>
      <c r="I24" s="69">
        <v>0</v>
      </c>
    </row>
    <row r="25" spans="1:9" ht="13.25" x14ac:dyDescent="0.25">
      <c r="B25" s="33" t="s">
        <v>21</v>
      </c>
      <c r="C25" s="24"/>
      <c r="D25" s="25">
        <v>522</v>
      </c>
      <c r="E25" s="26">
        <v>11</v>
      </c>
      <c r="F25" s="26">
        <v>10</v>
      </c>
      <c r="G25" s="26" t="s">
        <v>89</v>
      </c>
      <c r="H25" s="27" t="s">
        <v>89</v>
      </c>
      <c r="I25" s="68">
        <v>0</v>
      </c>
    </row>
    <row r="26" spans="1:9" ht="13.25" x14ac:dyDescent="0.25">
      <c r="B26" s="28" t="s">
        <v>22</v>
      </c>
      <c r="C26" s="29"/>
      <c r="D26" s="30">
        <v>437</v>
      </c>
      <c r="E26" s="31">
        <v>17</v>
      </c>
      <c r="F26" s="31">
        <v>16</v>
      </c>
      <c r="G26" s="31">
        <v>1</v>
      </c>
      <c r="H26" s="32" t="s">
        <v>89</v>
      </c>
      <c r="I26" s="69" t="str">
        <f t="shared" si="0"/>
        <v>*</v>
      </c>
    </row>
    <row r="27" spans="1:9" ht="13.25" x14ac:dyDescent="0.25">
      <c r="B27" s="33" t="s">
        <v>23</v>
      </c>
      <c r="C27" s="24"/>
      <c r="D27" s="25">
        <v>522</v>
      </c>
      <c r="E27" s="26">
        <v>48</v>
      </c>
      <c r="F27" s="26">
        <v>32</v>
      </c>
      <c r="G27" s="26">
        <v>3</v>
      </c>
      <c r="H27" s="27" t="s">
        <v>89</v>
      </c>
      <c r="I27" s="68">
        <f t="shared" si="0"/>
        <v>0.57471264367816088</v>
      </c>
    </row>
    <row r="28" spans="1:9" ht="13.25" x14ac:dyDescent="0.25">
      <c r="B28" s="28" t="s">
        <v>86</v>
      </c>
      <c r="C28" s="29"/>
      <c r="D28" s="30">
        <v>84</v>
      </c>
      <c r="E28" s="31">
        <v>1</v>
      </c>
      <c r="F28" s="31">
        <v>1</v>
      </c>
      <c r="G28" s="31">
        <v>1</v>
      </c>
      <c r="H28" s="32" t="s">
        <v>89</v>
      </c>
      <c r="I28" s="69" t="str">
        <f t="shared" si="0"/>
        <v>*</v>
      </c>
    </row>
    <row r="29" spans="1:9" ht="13.25" x14ac:dyDescent="0.25">
      <c r="B29" s="33" t="s">
        <v>96</v>
      </c>
      <c r="C29" s="24"/>
      <c r="D29" s="25">
        <v>233</v>
      </c>
      <c r="E29" s="26">
        <v>2</v>
      </c>
      <c r="F29" s="26" t="s">
        <v>89</v>
      </c>
      <c r="G29" s="26" t="s">
        <v>89</v>
      </c>
      <c r="H29" s="26" t="s">
        <v>89</v>
      </c>
      <c r="I29" s="68" t="s">
        <v>97</v>
      </c>
    </row>
    <row r="30" spans="1:9" ht="13.25" x14ac:dyDescent="0.25">
      <c r="B30" s="59" t="s">
        <v>24</v>
      </c>
      <c r="C30" s="60"/>
      <c r="D30" s="61">
        <v>522</v>
      </c>
      <c r="E30" s="62">
        <v>39</v>
      </c>
      <c r="F30" s="62">
        <v>24</v>
      </c>
      <c r="G30" s="62" t="s">
        <v>89</v>
      </c>
      <c r="H30" s="63" t="s">
        <v>89</v>
      </c>
      <c r="I30" s="70">
        <v>0</v>
      </c>
    </row>
    <row r="31" spans="1:9" s="4" customFormat="1" ht="13.25" x14ac:dyDescent="0.25">
      <c r="A31" s="1"/>
      <c r="B31" s="67"/>
      <c r="C31" s="2"/>
      <c r="D31" s="2"/>
      <c r="E31" s="2"/>
      <c r="F31" s="2"/>
      <c r="G31" s="2"/>
      <c r="H31" s="2"/>
      <c r="I31" s="3"/>
    </row>
    <row r="32" spans="1:9" s="4" customFormat="1" ht="13.25" x14ac:dyDescent="0.25">
      <c r="A32" s="1"/>
      <c r="B32" s="67" t="s">
        <v>80</v>
      </c>
      <c r="C32" s="2"/>
      <c r="D32" s="2"/>
      <c r="E32" s="2"/>
      <c r="F32" s="2"/>
      <c r="G32" s="2"/>
      <c r="H32" s="2"/>
      <c r="I32" s="3"/>
    </row>
    <row r="33" spans="1:9" s="4" customFormat="1" x14ac:dyDescent="0.25">
      <c r="A33" s="1"/>
      <c r="B33" s="67" t="s">
        <v>81</v>
      </c>
      <c r="C33" s="2"/>
      <c r="D33" s="2"/>
      <c r="E33" s="2"/>
      <c r="F33" s="2"/>
      <c r="G33" s="2"/>
      <c r="H33" s="2"/>
      <c r="I33" s="3"/>
    </row>
    <row r="34" spans="1:9" s="2" customFormat="1" ht="13.25" x14ac:dyDescent="0.25">
      <c r="A34" s="1"/>
      <c r="B34" s="67" t="s">
        <v>82</v>
      </c>
      <c r="I34" s="3"/>
    </row>
    <row r="35" spans="1:9" s="2" customFormat="1" ht="13.25" x14ac:dyDescent="0.25">
      <c r="A35" s="1"/>
      <c r="B35" s="67"/>
      <c r="I35" s="3"/>
    </row>
  </sheetData>
  <mergeCells count="2">
    <mergeCell ref="D16:G16"/>
    <mergeCell ref="E17:H17"/>
  </mergeCells>
  <pageMargins left="0.70866141732283472" right="0.70866141732283472" top="0.74803149606299213" bottom="0.74803149606299213" header="0.31496062992125984" footer="0.31496062992125984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NAQUA_ARZ_de</vt:lpstr>
      <vt:lpstr>NAQUA_ARZ_fr</vt:lpstr>
      <vt:lpstr>NAQUA_ARZ_it</vt:lpstr>
      <vt:lpstr>NAQUA_ARZ_en</vt:lpstr>
      <vt:lpstr>NAQUA_ARZ_fr!Druckbereich</vt:lpstr>
      <vt:lpstr>NAQUA_ARZ_it!Druckbereich</vt:lpstr>
      <vt:lpstr>NAQUA_ARZ_de!Print_Area</vt:lpstr>
      <vt:lpstr>NAQUA_ARZ_en!Print_Area</vt:lpstr>
      <vt:lpstr>NAQUA_ARZ_fr!Print_Area</vt:lpstr>
      <vt:lpstr>NAQUA_ARZ_it!Print_Area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Reinhardt Miriam BAFU</dc:creator>
  <cp:lastModifiedBy>Bösel Anna BAFU</cp:lastModifiedBy>
  <dcterms:created xsi:type="dcterms:W3CDTF">2024-04-09T09:45:55Z</dcterms:created>
  <dcterms:modified xsi:type="dcterms:W3CDTF">2026-02-03T15:52:28Z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2025-12-02T10:46:08Z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8a9dbb0f-4f42-4cdf-916b-90ae7a4fb861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